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46" windowWidth="18765" windowHeight="12150" activeTab="2"/>
  </bookViews>
  <sheets>
    <sheet name="Exp to Jun 05" sheetId="1" r:id="rId1"/>
    <sheet name="Exp 2005" sheetId="2" r:id="rId2"/>
    <sheet name="Income" sheetId="3" r:id="rId3"/>
    <sheet name="PayPal Donations to Dec 05" sheetId="4" r:id="rId4"/>
  </sheets>
  <definedNames>
    <definedName name="_xlnm.Print_Area" localSheetId="1">'Exp 2005'!$A$1:$M$55</definedName>
    <definedName name="_xlnm.Print_Area" localSheetId="0">'Exp to Jun 05'!$A$1:$F$53</definedName>
    <definedName name="_xlnm.Print_Area" localSheetId="2">'Income'!$A$1:$F$25</definedName>
    <definedName name="_xlnm.Print_Area" localSheetId="3">'PayPal Donations to Dec 05'!$A$1:$G$43</definedName>
  </definedNames>
  <calcPr fullCalcOnLoad="1"/>
</workbook>
</file>

<file path=xl/sharedStrings.xml><?xml version="1.0" encoding="utf-8"?>
<sst xmlns="http://schemas.openxmlformats.org/spreadsheetml/2006/main" count="297" uniqueCount="198">
  <si>
    <t>Purchase of Assets</t>
  </si>
  <si>
    <t>Subtotal</t>
  </si>
  <si>
    <t>Overheads</t>
  </si>
  <si>
    <t>Direct Costs</t>
  </si>
  <si>
    <t>Heat/Light/Power</t>
  </si>
  <si>
    <t>Repairs/Maintenance</t>
  </si>
  <si>
    <t>Motor/Travel Expenses</t>
  </si>
  <si>
    <t>Accountancy/legal</t>
  </si>
  <si>
    <t>Training/development</t>
  </si>
  <si>
    <t>Sundries</t>
  </si>
  <si>
    <t>Bank charges</t>
  </si>
  <si>
    <t>Depreciation</t>
  </si>
  <si>
    <t>Consumables</t>
  </si>
  <si>
    <t>Half Share of Broadband costs</t>
  </si>
  <si>
    <t>Telephone Costs</t>
  </si>
  <si>
    <t>Claimed Prior to Grant</t>
  </si>
  <si>
    <t>Paper</t>
  </si>
  <si>
    <t>Stationery</t>
  </si>
  <si>
    <t>Postage</t>
  </si>
  <si>
    <t>Printer Toner</t>
  </si>
  <si>
    <t>Item</t>
  </si>
  <si>
    <t>Category</t>
  </si>
  <si>
    <t>Chat Room</t>
  </si>
  <si>
    <t xml:space="preserve">Cost  - already spent to June 05 </t>
  </si>
  <si>
    <t>PC - Half share for  use for Web site and Forum</t>
  </si>
  <si>
    <t>Printer - Exclusive use for PNI.ORG</t>
  </si>
  <si>
    <t>Date</t>
  </si>
  <si>
    <t>DIAL up charges Pre Broadband</t>
  </si>
  <si>
    <t xml:space="preserve">Costs from 1999 up to Jan 2005 </t>
  </si>
  <si>
    <t>2 printers -Old Epson Printer this broke in 2001 Bought another -HP this broke 2005</t>
  </si>
  <si>
    <t>One off set up - free use after this</t>
  </si>
  <si>
    <t>I avoid travel because of cost but have gone to give talks etc - Guestimate</t>
  </si>
  <si>
    <t>Guestimate 1998 - 2005</t>
  </si>
  <si>
    <t>Average £50 per year - 7 years</t>
  </si>
  <si>
    <t>Half Share in Scanner</t>
  </si>
  <si>
    <t xml:space="preserve">Bought 3 cheap ones in this time - Guestimate on share of these </t>
  </si>
  <si>
    <t xml:space="preserve">Average per year for 2 black @ £20 and 1 colour @ £29 </t>
  </si>
  <si>
    <t>2 training courses for me and 2 more for 2 volunteers</t>
  </si>
  <si>
    <t xml:space="preserve">Guestimate </t>
  </si>
  <si>
    <t>Approximate Date</t>
  </si>
  <si>
    <t>Iomega ext hard disk</t>
  </si>
  <si>
    <t>Marketing - Google Placement</t>
  </si>
  <si>
    <t xml:space="preserve">Software needed to set up web site and continue to run it </t>
  </si>
  <si>
    <t>Amount</t>
  </si>
  <si>
    <t>Donations to 2005 - we only started askign for donations in 2004</t>
  </si>
  <si>
    <t>Item Category</t>
  </si>
  <si>
    <t>Actual Item</t>
  </si>
  <si>
    <t>Donations via Pay pal to Dec 2004 see donations sheet</t>
  </si>
  <si>
    <t>Pre First Grant from the NHS</t>
  </si>
  <si>
    <t xml:space="preserve">NHS Grant </t>
  </si>
  <si>
    <t xml:space="preserve"> SUB TOTAL</t>
  </si>
  <si>
    <t>SUB TOTAL</t>
  </si>
  <si>
    <t>Donation from Barry and Veritee to make up shortfall</t>
  </si>
  <si>
    <t>New More secure Chat Room</t>
  </si>
  <si>
    <t>INCOME</t>
  </si>
  <si>
    <t xml:space="preserve"> TOTALS </t>
  </si>
  <si>
    <t>Book - Eyes Without Sparkle - Elaine Hanzak</t>
  </si>
  <si>
    <t>Book - Down Came the Rain - Brooke Shields</t>
  </si>
  <si>
    <t>Date Claimed</t>
  </si>
  <si>
    <t>Small Grant From the Mental Health Forum- Individual Empowerment Grant</t>
  </si>
  <si>
    <t>Printer - Exclusive use for PNI.ORG- plus cables &amp; Hub</t>
  </si>
  <si>
    <t>*These figures at best can only be Guestimates as it was mostly at this time coming out of our own pockets so we just did not keep accurate records</t>
  </si>
  <si>
    <t>*I doubt we  shall ever recuperate theses costs and this is my donation to PNI , but it has cost us so much I now intend to try to get funding - the £3000 from the NHS I see as just a start</t>
  </si>
  <si>
    <t>* No records were kept before 1998</t>
  </si>
  <si>
    <t>Guestimate for envelopes and pens, files and folders over 7 years</t>
  </si>
  <si>
    <t>Pay Pal Donations to Dec 04- these can be seen itemised on the Pay Pal donations spreadsheet</t>
  </si>
  <si>
    <t>1998 to  2005 average £15 per month</t>
  </si>
  <si>
    <t>2002 to 2004</t>
  </si>
  <si>
    <t>£10 per month basic but costs average £50 a month from due to usage exceeding allowed dial up time -approx £600 per year</t>
  </si>
  <si>
    <t xml:space="preserve">1998 to 2004 when we then got broadband </t>
  </si>
  <si>
    <t>Books- PNI Subjects and computer Books to help me run site</t>
  </si>
  <si>
    <t xml:space="preserve">1999 up to Jan 2005 </t>
  </si>
  <si>
    <t>Web Space and PNI.ORG  Domain - via Freenetname</t>
  </si>
  <si>
    <t>PC and equipment repair and upgrading costs 1999-  2005</t>
  </si>
  <si>
    <t xml:space="preserve">had it about 3 months before grant came in - so £29.99 per month spilt cost so approx £15 per month to PNI.ORG  </t>
  </si>
  <si>
    <t>CDs to back up PNI data on</t>
  </si>
  <si>
    <t>I put everything in my own bank account - so can not separate theses costs</t>
  </si>
  <si>
    <t>In 7 years, PC and Software</t>
  </si>
  <si>
    <t>We only started asking for donations in 2003 - after I had had a major accident and became disabled - this meant as I was no longer working all costs came out of Barry's wage</t>
  </si>
  <si>
    <t>Share of Operating system costs, Office XP, HTML writing and publishing software, flash toolbar software, graphic software - this is a conservative estimate</t>
  </si>
  <si>
    <t>Started at £9.99 went up to £12 per month</t>
  </si>
  <si>
    <t xml:space="preserve">Satellite one way as dial up became too slow for  working on the forum </t>
  </si>
  <si>
    <t>Central point Satellite broadband  £ 16.50 a month for 2 years until ADSL became available: http://www.cpsat.co.uk/</t>
  </si>
  <si>
    <t>Incalculable - when you consider the extra  costs of running my PC for 7 years for long hours  - more than I every would for my own use - staying up all hours with lights and heating on - but I will make a stab at a fair figure</t>
  </si>
  <si>
    <t>Costs Paid by others or directly out of B/A</t>
  </si>
  <si>
    <t>Costs  Paid by B&amp;V</t>
  </si>
  <si>
    <t>Marketing - Google Placement -topped up Sept 05 - transferred from B/A</t>
  </si>
  <si>
    <t>Marketing - Google Placement -topped up May 05 - paid by veritee</t>
  </si>
  <si>
    <t>Total Spent</t>
  </si>
  <si>
    <t>*Donated so far (2005) By Veritee &amp; Barry</t>
  </si>
  <si>
    <t>Printer Toner2 black @ £20 and 1 colour @ £29</t>
  </si>
  <si>
    <t>Half Share of one year Broadband costs - Costs 29.99 from BT per month so £15 is the nearest I can get per month</t>
  </si>
  <si>
    <t xml:space="preserve">Training/development - supervision for me </t>
  </si>
  <si>
    <t>PC &amp; Peripherals - Half share for  use for Web site and Forum</t>
  </si>
  <si>
    <t>Web Space and Domain - Freenetname - 2005 currently £12 per month</t>
  </si>
  <si>
    <r>
      <t>NOTES: I apologise if these accounts are less than professional!!!</t>
    </r>
    <r>
      <rPr>
        <b/>
        <i/>
        <sz val="10"/>
        <color indexed="12"/>
        <rFont val="Arial"/>
        <family val="2"/>
      </rPr>
      <t xml:space="preserve"> </t>
    </r>
  </si>
  <si>
    <t>STARTING BALANCE - see Income sheet 3</t>
  </si>
  <si>
    <t> Date</t>
  </si>
  <si>
    <t> Type</t>
  </si>
  <si>
    <t> Name/Email</t>
  </si>
  <si>
    <t>Gross </t>
  </si>
  <si>
    <t>Pay Pal Fee </t>
  </si>
  <si>
    <t>Net Amount</t>
  </si>
  <si>
    <t> 4 Nov. 2004</t>
  </si>
  <si>
    <t> Payment</t>
  </si>
  <si>
    <t>Name withheld</t>
  </si>
  <si>
    <t> 2 Nov. 2004</t>
  </si>
  <si>
    <t> 29 Oct. 2004</t>
  </si>
  <si>
    <t> 28 Oct. 2004</t>
  </si>
  <si>
    <t> 17 Oct. 2004</t>
  </si>
  <si>
    <t> 14 Oct. 2004</t>
  </si>
  <si>
    <t> 3 Jul. 2004</t>
  </si>
  <si>
    <t> 16 Jun. 2004</t>
  </si>
  <si>
    <t>Sub Totals</t>
  </si>
  <si>
    <t>Totals to 4th Nov 04</t>
  </si>
  <si>
    <t>Payments Received from 22 Jun. 2004 to 7 Dec  2004 for</t>
  </si>
  <si>
    <t>Fee </t>
  </si>
  <si>
    <t> 7 Dec. 2004</t>
  </si>
  <si>
    <t> 23 Nov. 2004</t>
  </si>
  <si>
    <t>Totals to 4th June 05</t>
  </si>
  <si>
    <t>Payments Received from 22 Jun. 2004 to 22 Jul. 2005 for</t>
  </si>
  <si>
    <t> 15 Jul. 2005</t>
  </si>
  <si>
    <t> 21 Jun. 2005</t>
  </si>
  <si>
    <t> 10 Mar. 2005</t>
  </si>
  <si>
    <t> 2 Mar. 2005</t>
  </si>
  <si>
    <t> 6 Jan. 2005</t>
  </si>
  <si>
    <t>Totals to 15th July 05</t>
  </si>
  <si>
    <t xml:space="preserve">see Donations </t>
  </si>
  <si>
    <t>Central Cornwall Primary Care Trust - Self Help Budget</t>
  </si>
  <si>
    <t>Guestimate paper for printers over 7 years. Average £1 a month = £12 per year</t>
  </si>
  <si>
    <t>Paper to October</t>
  </si>
  <si>
    <t>PNI. Org Accounts - From 1998  to  2005 when we got our first grant -</t>
  </si>
  <si>
    <t>*Please bear in mind that as we did not think we would ever get any of the costs back ( but nor did we realise how much it was going to cost us) We did not keep proper records until we received our NHS grant September 2005</t>
  </si>
  <si>
    <t>Because we just never expected to get any money back for these costs , but we also did nto realise how much in real terms it would cost us and so we have been forced to seek funds - however I could probably if asked produce invoices for many things such as software, PC components, Dial up costs, telephone costs, supervision, etc</t>
  </si>
  <si>
    <t xml:space="preserve">My Time and Barry's Patience </t>
  </si>
  <si>
    <t>Incalculable</t>
  </si>
  <si>
    <t xml:space="preserve"> TOTAL COST OF PNI.ORG OVER 7 YEARS</t>
  </si>
  <si>
    <t>Estimate only as I built it myself 1998  and upgraded it 2002</t>
  </si>
  <si>
    <t>External hard Disk - exclusive to back up PNI.ORG Data i.e members addresses emails etc</t>
  </si>
  <si>
    <t xml:space="preserve">Guestimate only for 7 years use of telephone shared with my household - more than now as I then did more telephone counselling </t>
  </si>
  <si>
    <t>1. We have to mostly to spend first and then claim the money because  most payments when running and internet forum and web site  are online by credit card! - so this is the only way we can manage the forum and web site costs and pay our bills - However we have  kept  all credit cards receipts/records and other invoices and receipts since we obtained the grant for the NHS - before this we did keep some records but there did not seem any point in spending unnecessary time on this extensively  ( doing these accounts have taken me several hours of my time that I do not really have ) as we were unlikely to ever be able to get these costs back</t>
  </si>
  <si>
    <t xml:space="preserve">Donations Via Pay Pal - to Date </t>
  </si>
  <si>
    <t>Income 2004 for doing computer repairsfor friends to fund PNI.ORG - see invoices</t>
  </si>
  <si>
    <t>Anne Acton= £40/Peter Gordon= £95/Sue Hill=£50</t>
  </si>
  <si>
    <t>TOTAL CLAIMED BACK BY B&amp;V over 7 years</t>
  </si>
  <si>
    <t>Excess Spending over Income</t>
  </si>
  <si>
    <t>Book - Minus Nine to One: The Diary of an Honest Mum - Oliver Jools</t>
  </si>
  <si>
    <t>ADSL wired up by BT for PNI.ORG office - easier for me to work</t>
  </si>
  <si>
    <t xml:space="preserve">If Anyone has any comments to make about Pni.Org and the way we spend our fund - Please email me at veritee@pni.org.uk. We want our funds and the way they are spent to be as transparent as possible and available to all - after all if you use the forum, web site or support groups this is money that has been donated or allocated ( if a grant) to you. And if you donated - it is your money!!!                                             </t>
  </si>
  <si>
    <t xml:space="preserve">TOTAL INCOME </t>
  </si>
  <si>
    <t>Donation From Basketory &amp; Beyond</t>
  </si>
  <si>
    <t>For using our webspace</t>
  </si>
  <si>
    <r>
      <t xml:space="preserve">Red </t>
    </r>
    <r>
      <rPr>
        <b/>
        <i/>
        <sz val="10"/>
        <color indexed="8"/>
        <rFont val="Arial"/>
        <family val="0"/>
      </rPr>
      <t>- Means I have re-inversed funds i.e. B&amp;V or someone else via cheque or directly from the Bank Account</t>
    </r>
  </si>
  <si>
    <t>Telephone Costs -  year @ £15 month</t>
  </si>
  <si>
    <t>Pay Pal Donations</t>
  </si>
  <si>
    <t>Other Annual Donations</t>
  </si>
  <si>
    <t>Grants</t>
  </si>
  <si>
    <t>00/00/2004</t>
  </si>
  <si>
    <t>Amount Donated so this year</t>
  </si>
  <si>
    <t>PNI.ORG INCOME FROM Dec 2004 - Post NHS GRANT AWARD - £3000 - Divided over 3 years             = £1000 pa</t>
  </si>
  <si>
    <t xml:space="preserve">PNI.ORG - INCOME </t>
  </si>
  <si>
    <t xml:space="preserve"> Donation from Catherine Griffiths - Birthday Donation</t>
  </si>
  <si>
    <t xml:space="preserve"> 24 Jul. 2005</t>
  </si>
  <si>
    <t>4.63 </t>
  </si>
  <si>
    <t> Payments Received from 26 Jul. 2005 to 26 Nov. 2005 for</t>
  </si>
  <si>
    <t> To/From</t>
  </si>
  <si>
    <t> 23 Oct. 2005</t>
  </si>
  <si>
    <t> 18 Aug. 2005</t>
  </si>
  <si>
    <t>Totals to 26th Nov 05</t>
  </si>
  <si>
    <t>Net Pay Pal Donations Jan 05 to Nov 05</t>
  </si>
  <si>
    <t>Marce Society Membership 2005 - B&amp;V Donation</t>
  </si>
  <si>
    <t>Motor/Travel Expenses, up to August 05 -B7V Don</t>
  </si>
  <si>
    <t>Paid Directly From PayPal</t>
  </si>
  <si>
    <t>Sundries to Sept 05</t>
  </si>
  <si>
    <t>Paid Directly via B/A</t>
  </si>
  <si>
    <t>Amount claimed  by B&amp;V as paid by personal credit card or cash</t>
  </si>
  <si>
    <t>Paid directly from PayPal</t>
  </si>
  <si>
    <t>BREAKDOWN OF CLAIMS</t>
  </si>
  <si>
    <t>Stationery to Nov</t>
  </si>
  <si>
    <t xml:space="preserve">10% of costs of Software aready owned needed  directly needed to set up web site and continue to run it </t>
  </si>
  <si>
    <t>Pixel Your Page software for adverts</t>
  </si>
  <si>
    <t>Spent By Reed Hall Family</t>
  </si>
  <si>
    <t xml:space="preserve">Less Claimed Reed-Halls </t>
  </si>
  <si>
    <t>Supervision I need this desperately but we can not afford it</t>
  </si>
  <si>
    <t>Balance</t>
  </si>
  <si>
    <t>Years Hosting and domain for pixel advertisments for site</t>
  </si>
  <si>
    <t>Claimed Directly From PayPal</t>
  </si>
  <si>
    <t>Paid  or reclaimed via PayPal</t>
  </si>
  <si>
    <t>Total Claimed</t>
  </si>
  <si>
    <t>In Hand</t>
  </si>
  <si>
    <t>Balance i.e. Funds in Hand Beg of year</t>
  </si>
  <si>
    <t>On 1st Dec  £33.60 of Paypal Donations not yet spent to be carried through to next year</t>
  </si>
  <si>
    <t>Date Spent</t>
  </si>
  <si>
    <t>2. We have not claimed  all of what we have spent this year on the online forum, chat room, web site and software, Broadband, and telephone and other costs involved in running this service as we want to have enough money in hand to pay for a database update to our web site - which we have yet to arrange but it was part of the grant application -  and to run a local PNI Support Group (estimate for this £300) So as usual we are counting the shortfall between the PNI.ORG costs and what we have claimed as a donation from us i.e. Barry and Veritee . At the end of the year or early next year  we hope to obtain more grants and therefore be able to claim more of our costs and thus pay ourselves back as the burden of running the forum is becoming too great for our family.</t>
  </si>
  <si>
    <t>Total AveragePer Year</t>
  </si>
  <si>
    <t>Annual Average Regular Expected Income</t>
  </si>
  <si>
    <t>PNI. Org Annual Accounts - From 31st Nov 2004 to 1st Dec 2005</t>
  </si>
  <si>
    <t xml:space="preserve">Annual Average Donation From Reed-Hall Family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</si>
</sst>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dd\ mmmm\ yyyy"/>
    <numFmt numFmtId="166" formatCode="[$-F800]dddd\,\ mmmm\ dd\,\ yyyy"/>
    <numFmt numFmtId="167" formatCode="dd/mm/yy;@"/>
    <numFmt numFmtId="168" formatCode="d/m/yy;@"/>
  </numFmts>
  <fonts count="33">
    <font>
      <sz val="10"/>
      <name val="Arial"/>
      <family val="0"/>
    </font>
    <font>
      <b/>
      <sz val="10"/>
      <name val="Arial"/>
      <family val="2"/>
    </font>
    <font>
      <u val="single"/>
      <sz val="10"/>
      <name val="Arial"/>
      <family val="2"/>
    </font>
    <font>
      <sz val="8"/>
      <name val="Arial"/>
      <family val="0"/>
    </font>
    <font>
      <sz val="22"/>
      <name val="Arial"/>
      <family val="2"/>
    </font>
    <font>
      <sz val="20"/>
      <name val="Arial"/>
      <family val="2"/>
    </font>
    <font>
      <b/>
      <sz val="12"/>
      <name val="Arial"/>
      <family val="2"/>
    </font>
    <font>
      <u val="single"/>
      <sz val="10"/>
      <color indexed="12"/>
      <name val="Arial"/>
      <family val="0"/>
    </font>
    <font>
      <b/>
      <sz val="12"/>
      <color indexed="8"/>
      <name val="Arial"/>
      <family val="2"/>
    </font>
    <font>
      <b/>
      <sz val="14"/>
      <name val="Arial"/>
      <family val="2"/>
    </font>
    <font>
      <sz val="14"/>
      <name val="Arial"/>
      <family val="2"/>
    </font>
    <font>
      <sz val="12"/>
      <name val="Arial"/>
      <family val="2"/>
    </font>
    <font>
      <sz val="10"/>
      <color indexed="10"/>
      <name val="Arial"/>
      <family val="2"/>
    </font>
    <font>
      <sz val="10"/>
      <color indexed="12"/>
      <name val="Arial"/>
      <family val="2"/>
    </font>
    <font>
      <b/>
      <sz val="11"/>
      <name val="Arial"/>
      <family val="2"/>
    </font>
    <font>
      <b/>
      <i/>
      <sz val="10"/>
      <color indexed="8"/>
      <name val="Arial"/>
      <family val="0"/>
    </font>
    <font>
      <b/>
      <i/>
      <sz val="10"/>
      <color indexed="12"/>
      <name val="Arial"/>
      <family val="2"/>
    </font>
    <font>
      <b/>
      <i/>
      <sz val="10"/>
      <color indexed="10"/>
      <name val="Arial"/>
      <family val="2"/>
    </font>
    <font>
      <sz val="10"/>
      <color indexed="8"/>
      <name val="Arial"/>
      <family val="2"/>
    </font>
    <font>
      <b/>
      <sz val="10"/>
      <color indexed="8"/>
      <name val="Arial"/>
      <family val="2"/>
    </font>
    <font>
      <b/>
      <sz val="10"/>
      <color indexed="18"/>
      <name val="Arial"/>
      <family val="2"/>
    </font>
    <font>
      <b/>
      <sz val="11"/>
      <color indexed="8"/>
      <name val="Arial"/>
      <family val="2"/>
    </font>
    <font>
      <b/>
      <i/>
      <sz val="10"/>
      <name val="Arial"/>
      <family val="2"/>
    </font>
    <font>
      <b/>
      <sz val="8.5"/>
      <color indexed="8"/>
      <name val="Verdana"/>
      <family val="2"/>
    </font>
    <font>
      <sz val="8.5"/>
      <color indexed="8"/>
      <name val="Verdana"/>
      <family val="2"/>
    </font>
    <font>
      <b/>
      <sz val="10"/>
      <color indexed="8"/>
      <name val="Verdana"/>
      <family val="2"/>
    </font>
    <font>
      <b/>
      <sz val="8"/>
      <color indexed="8"/>
      <name val="Verdana"/>
      <family val="2"/>
    </font>
    <font>
      <sz val="8"/>
      <color indexed="8"/>
      <name val="Verdana"/>
      <family val="2"/>
    </font>
    <font>
      <sz val="14"/>
      <color indexed="8"/>
      <name val="Verdana"/>
      <family val="2"/>
    </font>
    <font>
      <u val="single"/>
      <sz val="10"/>
      <color indexed="36"/>
      <name val="Arial"/>
      <family val="0"/>
    </font>
    <font>
      <sz val="18"/>
      <name val="Arial"/>
      <family val="2"/>
    </font>
    <font>
      <sz val="16"/>
      <name val="Arial"/>
      <family val="2"/>
    </font>
    <font>
      <b/>
      <sz val="12"/>
      <color indexed="8"/>
      <name val="Verdana"/>
      <family val="2"/>
    </font>
  </fonts>
  <fills count="15">
    <fill>
      <patternFill/>
    </fill>
    <fill>
      <patternFill patternType="gray125"/>
    </fill>
    <fill>
      <patternFill patternType="gray0625">
        <bgColor indexed="29"/>
      </patternFill>
    </fill>
    <fill>
      <patternFill patternType="gray0625">
        <bgColor indexed="27"/>
      </patternFill>
    </fill>
    <fill>
      <patternFill patternType="gray0625">
        <bgColor indexed="43"/>
      </patternFill>
    </fill>
    <fill>
      <patternFill patternType="gray0625">
        <fgColor indexed="24"/>
        <bgColor indexed="43"/>
      </patternFill>
    </fill>
    <fill>
      <patternFill patternType="gray0625">
        <fgColor indexed="24"/>
        <bgColor indexed="27"/>
      </patternFill>
    </fill>
    <fill>
      <patternFill patternType="solid">
        <fgColor indexed="31"/>
        <bgColor indexed="64"/>
      </patternFill>
    </fill>
    <fill>
      <patternFill patternType="gray125">
        <bgColor indexed="41"/>
      </patternFill>
    </fill>
    <fill>
      <patternFill patternType="solid">
        <fgColor indexed="9"/>
        <bgColor indexed="64"/>
      </patternFill>
    </fill>
    <fill>
      <patternFill patternType="gray125">
        <bgColor indexed="27"/>
      </patternFill>
    </fill>
    <fill>
      <patternFill patternType="gray125">
        <bgColor indexed="29"/>
      </patternFill>
    </fill>
    <fill>
      <patternFill patternType="gray125">
        <bgColor indexed="43"/>
      </patternFill>
    </fill>
    <fill>
      <patternFill patternType="solid">
        <fgColor indexed="29"/>
        <bgColor indexed="64"/>
      </patternFill>
    </fill>
    <fill>
      <patternFill patternType="solid">
        <fgColor indexed="43"/>
        <bgColor indexed="64"/>
      </patternFill>
    </fill>
  </fills>
  <borders count="21">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83">
    <xf numFmtId="0" fontId="0" fillId="0" borderId="0" xfId="0" applyAlignment="1">
      <alignment/>
    </xf>
    <xf numFmtId="0" fontId="0" fillId="0" borderId="0" xfId="0" applyBorder="1" applyAlignment="1">
      <alignment/>
    </xf>
    <xf numFmtId="164" fontId="2" fillId="0" borderId="0" xfId="0" applyNumberFormat="1" applyFont="1" applyBorder="1" applyAlignment="1">
      <alignment horizontal="center"/>
    </xf>
    <xf numFmtId="164" fontId="0" fillId="0" borderId="0" xfId="0" applyNumberFormat="1" applyBorder="1" applyAlignment="1">
      <alignment/>
    </xf>
    <xf numFmtId="164" fontId="0" fillId="0" borderId="0" xfId="0" applyNumberFormat="1" applyAlignment="1">
      <alignment/>
    </xf>
    <xf numFmtId="164" fontId="0" fillId="0" borderId="1" xfId="0" applyNumberFormat="1" applyBorder="1" applyAlignment="1">
      <alignment/>
    </xf>
    <xf numFmtId="164" fontId="0" fillId="0" borderId="0" xfId="0" applyNumberFormat="1" applyFill="1" applyBorder="1" applyAlignment="1">
      <alignment/>
    </xf>
    <xf numFmtId="164" fontId="0" fillId="0" borderId="0" xfId="0" applyNumberFormat="1" applyBorder="1" applyAlignment="1">
      <alignment wrapText="1"/>
    </xf>
    <xf numFmtId="0" fontId="0" fillId="0" borderId="0" xfId="0" applyBorder="1" applyAlignment="1">
      <alignment wrapText="1"/>
    </xf>
    <xf numFmtId="164" fontId="0" fillId="0" borderId="1" xfId="0" applyNumberFormat="1" applyBorder="1" applyAlignment="1">
      <alignment wrapText="1"/>
    </xf>
    <xf numFmtId="0" fontId="0" fillId="0" borderId="0" xfId="0" applyAlignment="1">
      <alignment wrapText="1"/>
    </xf>
    <xf numFmtId="0" fontId="0" fillId="0" borderId="0" xfId="0" applyBorder="1" applyAlignment="1">
      <alignment horizontal="center" vertical="justify"/>
    </xf>
    <xf numFmtId="0" fontId="0" fillId="0" borderId="0" xfId="0" applyBorder="1" applyAlignment="1">
      <alignment horizontal="center" vertical="justify" wrapText="1"/>
    </xf>
    <xf numFmtId="0" fontId="0" fillId="0" borderId="0" xfId="0" applyAlignment="1">
      <alignment horizontal="center" vertical="justify"/>
    </xf>
    <xf numFmtId="0" fontId="1" fillId="0" borderId="0" xfId="0" applyFont="1" applyAlignment="1">
      <alignment/>
    </xf>
    <xf numFmtId="0" fontId="6" fillId="0" borderId="0" xfId="0" applyFont="1" applyAlignment="1">
      <alignment/>
    </xf>
    <xf numFmtId="0" fontId="6" fillId="0" borderId="0" xfId="0" applyFont="1" applyFill="1" applyAlignment="1">
      <alignment/>
    </xf>
    <xf numFmtId="0" fontId="6" fillId="0" borderId="0" xfId="0" applyFont="1" applyFill="1" applyAlignment="1">
      <alignment wrapText="1"/>
    </xf>
    <xf numFmtId="0" fontId="0" fillId="0" borderId="0" xfId="0" applyFill="1" applyBorder="1" applyAlignment="1">
      <alignment/>
    </xf>
    <xf numFmtId="0" fontId="0" fillId="0" borderId="0" xfId="0" applyFill="1" applyAlignment="1">
      <alignment/>
    </xf>
    <xf numFmtId="0" fontId="6" fillId="2" borderId="0" xfId="0" applyFont="1" applyFill="1" applyBorder="1" applyAlignment="1">
      <alignment horizontal="center" vertical="justify"/>
    </xf>
    <xf numFmtId="164" fontId="6" fillId="2" borderId="0" xfId="0" applyNumberFormat="1" applyFont="1" applyFill="1" applyBorder="1" applyAlignment="1">
      <alignment/>
    </xf>
    <xf numFmtId="0" fontId="6" fillId="0" borderId="0" xfId="0" applyFont="1" applyFill="1" applyBorder="1" applyAlignment="1">
      <alignment/>
    </xf>
    <xf numFmtId="0" fontId="10" fillId="0" borderId="0" xfId="0" applyFont="1" applyAlignment="1">
      <alignment/>
    </xf>
    <xf numFmtId="0" fontId="11" fillId="0" borderId="0" xfId="0" applyFont="1" applyAlignment="1">
      <alignment/>
    </xf>
    <xf numFmtId="0" fontId="11" fillId="0" borderId="0" xfId="0" applyFont="1" applyBorder="1" applyAlignment="1">
      <alignment/>
    </xf>
    <xf numFmtId="0" fontId="6" fillId="0" borderId="0" xfId="0" applyFont="1" applyAlignment="1">
      <alignment wrapText="1"/>
    </xf>
    <xf numFmtId="0" fontId="6" fillId="0" borderId="0" xfId="0" applyFont="1" applyBorder="1" applyAlignment="1">
      <alignment wrapText="1"/>
    </xf>
    <xf numFmtId="0" fontId="0" fillId="3" borderId="0" xfId="0" applyFill="1" applyAlignment="1">
      <alignment/>
    </xf>
    <xf numFmtId="0" fontId="0" fillId="0" borderId="0" xfId="0" applyFill="1" applyBorder="1" applyAlignment="1">
      <alignment wrapText="1"/>
    </xf>
    <xf numFmtId="0" fontId="0" fillId="0" borderId="0" xfId="0" applyFill="1" applyAlignment="1">
      <alignment wrapText="1"/>
    </xf>
    <xf numFmtId="0" fontId="10" fillId="0" borderId="0" xfId="0" applyFont="1" applyFill="1" applyBorder="1" applyAlignment="1">
      <alignment/>
    </xf>
    <xf numFmtId="0" fontId="10" fillId="0" borderId="0" xfId="0" applyFont="1" applyFill="1" applyAlignment="1">
      <alignment/>
    </xf>
    <xf numFmtId="0" fontId="1" fillId="0" borderId="0" xfId="0" applyFont="1" applyBorder="1" applyAlignment="1">
      <alignment/>
    </xf>
    <xf numFmtId="14" fontId="0" fillId="0" borderId="0" xfId="0" applyNumberFormat="1" applyAlignment="1">
      <alignment/>
    </xf>
    <xf numFmtId="164" fontId="0" fillId="0" borderId="0" xfId="0" applyNumberFormat="1" applyFont="1" applyFill="1"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164" fontId="0" fillId="3" borderId="0" xfId="0" applyNumberFormat="1" applyFill="1" applyBorder="1" applyAlignment="1">
      <alignment/>
    </xf>
    <xf numFmtId="164" fontId="0" fillId="0" borderId="0" xfId="0" applyNumberFormat="1" applyFont="1" applyFill="1" applyBorder="1" applyAlignment="1">
      <alignment/>
    </xf>
    <xf numFmtId="14" fontId="0" fillId="0" borderId="0" xfId="0" applyNumberFormat="1" applyFont="1" applyFill="1" applyBorder="1" applyAlignment="1">
      <alignment/>
    </xf>
    <xf numFmtId="0" fontId="0" fillId="0" borderId="0" xfId="0" applyFont="1" applyFill="1" applyBorder="1" applyAlignment="1">
      <alignment/>
    </xf>
    <xf numFmtId="0" fontId="0" fillId="0" borderId="0" xfId="0" applyAlignment="1">
      <alignment vertical="center"/>
    </xf>
    <xf numFmtId="0" fontId="0" fillId="0" borderId="0" xfId="0" applyFont="1" applyFill="1" applyBorder="1" applyAlignment="1">
      <alignment horizontal="left"/>
    </xf>
    <xf numFmtId="0" fontId="0" fillId="0" borderId="0" xfId="0" applyFont="1" applyFill="1" applyAlignment="1">
      <alignment horizontal="left"/>
    </xf>
    <xf numFmtId="0" fontId="0" fillId="0" borderId="0" xfId="0" applyFont="1" applyAlignment="1">
      <alignment horizontal="left"/>
    </xf>
    <xf numFmtId="0" fontId="0" fillId="0" borderId="0" xfId="0" applyFont="1" applyFill="1" applyAlignment="1">
      <alignment vertical="center"/>
    </xf>
    <xf numFmtId="0" fontId="0" fillId="0" borderId="0" xfId="0" applyFont="1" applyAlignment="1">
      <alignment vertical="center"/>
    </xf>
    <xf numFmtId="0" fontId="18" fillId="0" borderId="0" xfId="0" applyFont="1" applyFill="1" applyBorder="1" applyAlignment="1">
      <alignment horizontal="left" wrapText="1"/>
    </xf>
    <xf numFmtId="0" fontId="1" fillId="0" borderId="0" xfId="0" applyFont="1" applyFill="1" applyBorder="1" applyAlignment="1">
      <alignment/>
    </xf>
    <xf numFmtId="0" fontId="1" fillId="0" borderId="0" xfId="0" applyFont="1" applyFill="1" applyAlignment="1">
      <alignment/>
    </xf>
    <xf numFmtId="164" fontId="0" fillId="0" borderId="1" xfId="0" applyNumberFormat="1" applyFont="1" applyBorder="1" applyAlignment="1">
      <alignment/>
    </xf>
    <xf numFmtId="0" fontId="0" fillId="0" borderId="2" xfId="0" applyBorder="1" applyAlignment="1">
      <alignment wrapText="1"/>
    </xf>
    <xf numFmtId="0" fontId="1" fillId="3" borderId="0" xfId="0" applyFont="1" applyFill="1" applyBorder="1" applyAlignment="1">
      <alignment horizontal="center" vertical="justify"/>
    </xf>
    <xf numFmtId="0" fontId="6" fillId="0" borderId="0" xfId="0" applyFont="1" applyBorder="1" applyAlignment="1">
      <alignment horizontal="center" vertical="justify"/>
    </xf>
    <xf numFmtId="164" fontId="6" fillId="0" borderId="0" xfId="0" applyNumberFormat="1" applyFont="1" applyBorder="1" applyAlignment="1">
      <alignment/>
    </xf>
    <xf numFmtId="164" fontId="1" fillId="4" borderId="3" xfId="0" applyNumberFormat="1" applyFont="1" applyFill="1" applyBorder="1" applyAlignment="1">
      <alignment vertical="center"/>
    </xf>
    <xf numFmtId="164" fontId="1" fillId="4" borderId="3" xfId="0" applyNumberFormat="1" applyFont="1" applyFill="1" applyBorder="1" applyAlignment="1">
      <alignment/>
    </xf>
    <xf numFmtId="0" fontId="0" fillId="0" borderId="2" xfId="0" applyBorder="1" applyAlignment="1">
      <alignment vertical="center" wrapText="1"/>
    </xf>
    <xf numFmtId="0" fontId="1" fillId="3" borderId="0" xfId="0" applyFont="1" applyFill="1" applyBorder="1" applyAlignment="1">
      <alignment vertical="center"/>
    </xf>
    <xf numFmtId="0" fontId="0" fillId="0" borderId="2" xfId="0" applyBorder="1" applyAlignment="1">
      <alignment vertical="center"/>
    </xf>
    <xf numFmtId="0" fontId="6" fillId="0" borderId="0" xfId="0" applyFont="1" applyBorder="1" applyAlignment="1">
      <alignment vertical="center" wrapText="1"/>
    </xf>
    <xf numFmtId="0" fontId="1" fillId="4" borderId="4" xfId="0" applyNumberFormat="1" applyFont="1" applyFill="1" applyBorder="1" applyAlignment="1">
      <alignment vertical="center" wrapText="1"/>
    </xf>
    <xf numFmtId="0" fontId="1" fillId="4" borderId="5" xfId="0" applyFont="1" applyFill="1" applyBorder="1" applyAlignment="1">
      <alignment horizontal="center" vertical="center"/>
    </xf>
    <xf numFmtId="0" fontId="1" fillId="4" borderId="4" xfId="0" applyFont="1" applyFill="1" applyBorder="1" applyAlignment="1">
      <alignment horizontal="center" vertical="center"/>
    </xf>
    <xf numFmtId="164" fontId="1" fillId="4" borderId="4" xfId="0" applyNumberFormat="1" applyFont="1" applyFill="1" applyBorder="1" applyAlignment="1">
      <alignment horizontal="center" vertical="center" wrapText="1"/>
    </xf>
    <xf numFmtId="164" fontId="1" fillId="4" borderId="3"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2" xfId="0" applyFont="1" applyBorder="1" applyAlignment="1">
      <alignment vertical="center" wrapText="1"/>
    </xf>
    <xf numFmtId="0" fontId="0" fillId="0" borderId="0" xfId="0" applyNumberFormat="1" applyFont="1" applyBorder="1" applyAlignment="1">
      <alignment vertical="center" wrapText="1"/>
    </xf>
    <xf numFmtId="0" fontId="0" fillId="0" borderId="0" xfId="0" applyNumberFormat="1" applyBorder="1" applyAlignment="1">
      <alignment vertical="center" wrapText="1"/>
    </xf>
    <xf numFmtId="0" fontId="1" fillId="4" borderId="3" xfId="0" applyNumberFormat="1" applyFont="1" applyFill="1" applyBorder="1" applyAlignment="1">
      <alignment vertical="center" wrapText="1"/>
    </xf>
    <xf numFmtId="0" fontId="1" fillId="3" borderId="0" xfId="0" applyNumberFormat="1" applyFont="1" applyFill="1" applyBorder="1" applyAlignment="1">
      <alignment vertical="center" wrapText="1"/>
    </xf>
    <xf numFmtId="0" fontId="6" fillId="2" borderId="0" xfId="0" applyNumberFormat="1" applyFont="1" applyFill="1" applyBorder="1" applyAlignment="1">
      <alignment vertical="center" wrapText="1"/>
    </xf>
    <xf numFmtId="0" fontId="6" fillId="0" borderId="0" xfId="0" applyNumberFormat="1" applyFont="1" applyBorder="1" applyAlignment="1">
      <alignment vertical="center" wrapText="1"/>
    </xf>
    <xf numFmtId="0" fontId="0" fillId="0" borderId="0" xfId="0" applyNumberFormat="1" applyAlignment="1">
      <alignment vertical="center" wrapText="1"/>
    </xf>
    <xf numFmtId="14" fontId="0" fillId="0" borderId="0" xfId="0" applyNumberFormat="1" applyBorder="1" applyAlignment="1">
      <alignment vertical="center" wrapText="1"/>
    </xf>
    <xf numFmtId="0" fontId="19" fillId="3" borderId="0" xfId="0" applyFont="1" applyFill="1" applyBorder="1" applyAlignment="1">
      <alignment horizontal="left" wrapText="1"/>
    </xf>
    <xf numFmtId="164" fontId="1" fillId="3" borderId="0" xfId="0" applyNumberFormat="1" applyFont="1" applyFill="1" applyBorder="1" applyAlignment="1">
      <alignment/>
    </xf>
    <xf numFmtId="14" fontId="1" fillId="3" borderId="0" xfId="0" applyNumberFormat="1" applyFont="1" applyFill="1" applyBorder="1" applyAlignment="1">
      <alignment/>
    </xf>
    <xf numFmtId="0" fontId="20" fillId="0" borderId="0" xfId="0" applyFont="1" applyFill="1" applyBorder="1" applyAlignment="1">
      <alignment horizontal="left" wrapText="1"/>
    </xf>
    <xf numFmtId="164" fontId="1" fillId="0" borderId="0" xfId="0" applyNumberFormat="1" applyFont="1" applyFill="1" applyBorder="1" applyAlignment="1">
      <alignment/>
    </xf>
    <xf numFmtId="164" fontId="0" fillId="0" borderId="0" xfId="0" applyNumberFormat="1" applyFont="1" applyFill="1" applyBorder="1" applyAlignment="1">
      <alignment wrapText="1"/>
    </xf>
    <xf numFmtId="164" fontId="12" fillId="0" borderId="0" xfId="0" applyNumberFormat="1" applyFont="1" applyFill="1" applyBorder="1" applyAlignment="1">
      <alignment wrapText="1"/>
    </xf>
    <xf numFmtId="164" fontId="12" fillId="0" borderId="0" xfId="0" applyNumberFormat="1" applyFont="1" applyFill="1" applyBorder="1" applyAlignment="1">
      <alignment/>
    </xf>
    <xf numFmtId="0" fontId="20" fillId="3" borderId="0" xfId="0" applyFont="1" applyFill="1" applyBorder="1" applyAlignment="1">
      <alignment horizontal="left" wrapText="1"/>
    </xf>
    <xf numFmtId="164" fontId="20" fillId="3" borderId="0" xfId="0" applyNumberFormat="1" applyFont="1" applyFill="1" applyBorder="1" applyAlignment="1">
      <alignment horizontal="left"/>
    </xf>
    <xf numFmtId="164" fontId="13" fillId="0" borderId="0" xfId="0" applyNumberFormat="1" applyFont="1" applyFill="1" applyBorder="1" applyAlignment="1">
      <alignment/>
    </xf>
    <xf numFmtId="0" fontId="21" fillId="4" borderId="0" xfId="0" applyFont="1" applyFill="1" applyBorder="1" applyAlignment="1">
      <alignment horizontal="left" wrapText="1"/>
    </xf>
    <xf numFmtId="164" fontId="14" fillId="4" borderId="0" xfId="0" applyNumberFormat="1" applyFont="1" applyFill="1" applyBorder="1" applyAlignment="1">
      <alignment/>
    </xf>
    <xf numFmtId="14" fontId="14" fillId="4" borderId="0" xfId="0" applyNumberFormat="1" applyFont="1" applyFill="1" applyBorder="1" applyAlignment="1">
      <alignment/>
    </xf>
    <xf numFmtId="0" fontId="8" fillId="0" borderId="0" xfId="0" applyFont="1" applyFill="1" applyBorder="1" applyAlignment="1">
      <alignment horizontal="left" wrapText="1"/>
    </xf>
    <xf numFmtId="0" fontId="14" fillId="5" borderId="0" xfId="0" applyFont="1" applyFill="1" applyBorder="1" applyAlignment="1">
      <alignment horizontal="center" vertical="top" wrapText="1"/>
    </xf>
    <xf numFmtId="164" fontId="14" fillId="5" borderId="0" xfId="0" applyNumberFormat="1" applyFont="1" applyFill="1" applyBorder="1" applyAlignment="1">
      <alignment horizontal="center" vertical="top" wrapText="1"/>
    </xf>
    <xf numFmtId="14" fontId="14" fillId="5" borderId="0" xfId="0" applyNumberFormat="1" applyFont="1" applyFill="1" applyBorder="1" applyAlignment="1">
      <alignment horizontal="center" vertical="top" wrapText="1"/>
    </xf>
    <xf numFmtId="164" fontId="19" fillId="6" borderId="0" xfId="0" applyNumberFormat="1" applyFont="1" applyFill="1" applyBorder="1" applyAlignment="1">
      <alignment horizontal="left"/>
    </xf>
    <xf numFmtId="164" fontId="20" fillId="0" borderId="0" xfId="0" applyNumberFormat="1" applyFont="1" applyFill="1" applyBorder="1" applyAlignment="1">
      <alignment horizontal="left"/>
    </xf>
    <xf numFmtId="164" fontId="18" fillId="0" borderId="0" xfId="0" applyNumberFormat="1" applyFont="1" applyFill="1" applyBorder="1" applyAlignment="1">
      <alignment horizontal="left" wrapText="1"/>
    </xf>
    <xf numFmtId="164" fontId="18" fillId="0" borderId="0" xfId="0" applyNumberFormat="1" applyFont="1" applyFill="1" applyBorder="1" applyAlignment="1">
      <alignment horizontal="left"/>
    </xf>
    <xf numFmtId="164" fontId="19" fillId="0" borderId="0" xfId="0" applyNumberFormat="1" applyFont="1" applyFill="1" applyBorder="1" applyAlignment="1">
      <alignment horizontal="left"/>
    </xf>
    <xf numFmtId="164" fontId="0" fillId="0" borderId="0" xfId="0" applyNumberFormat="1" applyAlignment="1">
      <alignment horizontal="center"/>
    </xf>
    <xf numFmtId="0" fontId="23" fillId="7" borderId="0" xfId="0" applyFont="1" applyFill="1" applyAlignment="1">
      <alignment wrapText="1"/>
    </xf>
    <xf numFmtId="164" fontId="23" fillId="7" borderId="0" xfId="0" applyNumberFormat="1" applyFont="1" applyFill="1" applyAlignment="1">
      <alignment horizontal="right" wrapText="1"/>
    </xf>
    <xf numFmtId="0" fontId="1" fillId="8" borderId="5" xfId="0" applyFont="1" applyFill="1" applyBorder="1" applyAlignment="1">
      <alignment/>
    </xf>
    <xf numFmtId="0" fontId="1" fillId="8" borderId="4" xfId="0" applyFont="1" applyFill="1" applyBorder="1" applyAlignment="1">
      <alignment/>
    </xf>
    <xf numFmtId="164" fontId="1" fillId="8" borderId="4" xfId="0" applyNumberFormat="1" applyFont="1" applyFill="1" applyBorder="1" applyAlignment="1">
      <alignment horizontal="right"/>
    </xf>
    <xf numFmtId="164" fontId="1" fillId="8" borderId="4" xfId="0" applyNumberFormat="1" applyFont="1" applyFill="1" applyBorder="1" applyAlignment="1">
      <alignment/>
    </xf>
    <xf numFmtId="0" fontId="10" fillId="4" borderId="0" xfId="0" applyFont="1" applyFill="1" applyAlignment="1">
      <alignment/>
    </xf>
    <xf numFmtId="164" fontId="10" fillId="4" borderId="0" xfId="0" applyNumberFormat="1" applyFont="1" applyFill="1" applyAlignment="1">
      <alignment horizontal="right"/>
    </xf>
    <xf numFmtId="164" fontId="10" fillId="4" borderId="0" xfId="0" applyNumberFormat="1" applyFont="1" applyFill="1" applyAlignment="1">
      <alignment/>
    </xf>
    <xf numFmtId="0" fontId="26" fillId="7" borderId="0" xfId="0" applyFont="1" applyFill="1" applyAlignment="1">
      <alignment/>
    </xf>
    <xf numFmtId="164" fontId="26" fillId="7" borderId="0" xfId="0" applyNumberFormat="1" applyFont="1" applyFill="1" applyAlignment="1">
      <alignment horizontal="right"/>
    </xf>
    <xf numFmtId="0" fontId="27" fillId="9" borderId="0" xfId="0" applyFont="1" applyFill="1" applyAlignment="1">
      <alignment/>
    </xf>
    <xf numFmtId="164" fontId="27" fillId="9" borderId="0" xfId="0" applyNumberFormat="1" applyFont="1" applyFill="1" applyAlignment="1">
      <alignment horizontal="right"/>
    </xf>
    <xf numFmtId="0" fontId="26" fillId="8" borderId="0" xfId="0" applyFont="1" applyFill="1" applyAlignment="1">
      <alignment/>
    </xf>
    <xf numFmtId="164" fontId="26" fillId="8" borderId="0" xfId="0" applyNumberFormat="1" applyFont="1" applyFill="1" applyAlignment="1">
      <alignment horizontal="right"/>
    </xf>
    <xf numFmtId="0" fontId="28" fillId="4" borderId="0" xfId="0" applyFont="1" applyFill="1" applyAlignment="1">
      <alignment/>
    </xf>
    <xf numFmtId="164" fontId="28" fillId="4" borderId="0" xfId="0" applyNumberFormat="1" applyFont="1" applyFill="1" applyAlignment="1">
      <alignment horizontal="right"/>
    </xf>
    <xf numFmtId="164" fontId="1" fillId="2" borderId="0" xfId="0" applyNumberFormat="1" applyFont="1" applyFill="1" applyAlignment="1">
      <alignment horizontal="center" vertical="top" wrapText="1"/>
    </xf>
    <xf numFmtId="164" fontId="1" fillId="2" borderId="0" xfId="0" applyNumberFormat="1" applyFont="1" applyFill="1" applyAlignment="1">
      <alignment horizontal="center" vertical="top"/>
    </xf>
    <xf numFmtId="0" fontId="0" fillId="0" borderId="2" xfId="0" applyFill="1" applyBorder="1" applyAlignment="1">
      <alignment vertical="center" wrapText="1"/>
    </xf>
    <xf numFmtId="0" fontId="0" fillId="0" borderId="0" xfId="0" applyFill="1" applyBorder="1" applyAlignment="1">
      <alignment vertical="center" wrapText="1"/>
    </xf>
    <xf numFmtId="0" fontId="4" fillId="0" borderId="0" xfId="0" applyFont="1" applyFill="1" applyAlignment="1">
      <alignment/>
    </xf>
    <xf numFmtId="0" fontId="0" fillId="0" borderId="0" xfId="0" applyFont="1" applyFill="1" applyAlignment="1">
      <alignment wrapText="1"/>
    </xf>
    <xf numFmtId="0" fontId="5" fillId="0" borderId="0" xfId="0" applyFont="1" applyFill="1" applyAlignment="1">
      <alignment/>
    </xf>
    <xf numFmtId="0" fontId="30" fillId="0" borderId="0" xfId="0" applyFont="1" applyFill="1" applyAlignment="1">
      <alignment/>
    </xf>
    <xf numFmtId="0" fontId="11" fillId="0" borderId="0" xfId="0" applyFont="1" applyFill="1" applyAlignment="1">
      <alignment/>
    </xf>
    <xf numFmtId="0" fontId="31" fillId="0" borderId="0" xfId="0" applyFont="1" applyFill="1" applyAlignment="1">
      <alignment/>
    </xf>
    <xf numFmtId="0" fontId="6" fillId="0" borderId="2" xfId="0" applyFont="1" applyBorder="1" applyAlignment="1">
      <alignment/>
    </xf>
    <xf numFmtId="0" fontId="6" fillId="0" borderId="0" xfId="0" applyFont="1" applyBorder="1" applyAlignment="1">
      <alignment/>
    </xf>
    <xf numFmtId="0" fontId="0" fillId="0" borderId="2" xfId="0" applyFont="1" applyBorder="1" applyAlignment="1">
      <alignment wrapText="1"/>
    </xf>
    <xf numFmtId="0" fontId="0" fillId="0" borderId="0" xfId="0" applyFont="1" applyBorder="1" applyAlignment="1">
      <alignment wrapText="1"/>
    </xf>
    <xf numFmtId="164" fontId="0" fillId="0" borderId="0" xfId="0" applyNumberFormat="1" applyFont="1" applyBorder="1" applyAlignment="1">
      <alignment wrapText="1"/>
    </xf>
    <xf numFmtId="0" fontId="6" fillId="10" borderId="2" xfId="0" applyFont="1" applyFill="1" applyBorder="1" applyAlignment="1">
      <alignment/>
    </xf>
    <xf numFmtId="0" fontId="6" fillId="10" borderId="0" xfId="0" applyFont="1" applyFill="1" applyBorder="1" applyAlignment="1">
      <alignment wrapText="1"/>
    </xf>
    <xf numFmtId="164" fontId="8" fillId="10" borderId="0" xfId="0" applyNumberFormat="1" applyFont="1" applyFill="1" applyBorder="1" applyAlignment="1">
      <alignment horizontal="right"/>
    </xf>
    <xf numFmtId="0" fontId="6" fillId="10" borderId="0" xfId="0" applyFont="1" applyFill="1" applyBorder="1" applyAlignment="1">
      <alignment/>
    </xf>
    <xf numFmtId="0" fontId="7" fillId="0" borderId="0" xfId="20" applyBorder="1" applyAlignment="1">
      <alignment wrapText="1"/>
    </xf>
    <xf numFmtId="0" fontId="0" fillId="0" borderId="2" xfId="0" applyBorder="1" applyAlignment="1">
      <alignment/>
    </xf>
    <xf numFmtId="0" fontId="6" fillId="0" borderId="2" xfId="0" applyFont="1" applyFill="1" applyBorder="1" applyAlignment="1">
      <alignment/>
    </xf>
    <xf numFmtId="0" fontId="6" fillId="0" borderId="0" xfId="0" applyFont="1" applyFill="1" applyBorder="1" applyAlignment="1">
      <alignment wrapText="1"/>
    </xf>
    <xf numFmtId="164" fontId="8" fillId="0" borderId="0" xfId="0" applyNumberFormat="1" applyFont="1" applyFill="1" applyBorder="1" applyAlignment="1">
      <alignment horizontal="right"/>
    </xf>
    <xf numFmtId="0" fontId="6" fillId="11" borderId="2" xfId="0" applyFont="1" applyFill="1" applyBorder="1" applyAlignment="1">
      <alignment vertical="center" wrapText="1"/>
    </xf>
    <xf numFmtId="0" fontId="6" fillId="11" borderId="0" xfId="0" applyFont="1" applyFill="1" applyBorder="1" applyAlignment="1">
      <alignment wrapText="1"/>
    </xf>
    <xf numFmtId="164" fontId="8" fillId="11" borderId="0" xfId="0" applyNumberFormat="1" applyFont="1" applyFill="1" applyBorder="1" applyAlignment="1">
      <alignment horizontal="right"/>
    </xf>
    <xf numFmtId="0" fontId="6" fillId="11" borderId="0" xfId="0" applyFont="1" applyFill="1" applyBorder="1" applyAlignment="1">
      <alignment/>
    </xf>
    <xf numFmtId="0" fontId="6" fillId="2" borderId="0" xfId="0" applyFont="1" applyFill="1" applyBorder="1" applyAlignment="1">
      <alignment vertical="center" wrapText="1"/>
    </xf>
    <xf numFmtId="0" fontId="6" fillId="0" borderId="5" xfId="0" applyFont="1" applyBorder="1" applyAlignment="1">
      <alignment vertical="center" wrapText="1"/>
    </xf>
    <xf numFmtId="0" fontId="6" fillId="0" borderId="4" xfId="0" applyNumberFormat="1" applyFont="1" applyBorder="1" applyAlignment="1">
      <alignment vertical="center" wrapText="1"/>
    </xf>
    <xf numFmtId="0" fontId="6" fillId="0" borderId="4" xfId="0" applyFont="1" applyBorder="1" applyAlignment="1">
      <alignment horizontal="center" vertical="justify" wrapText="1"/>
    </xf>
    <xf numFmtId="164" fontId="6" fillId="0" borderId="4" xfId="0" applyNumberFormat="1" applyFont="1" applyBorder="1" applyAlignment="1">
      <alignment wrapText="1"/>
    </xf>
    <xf numFmtId="164" fontId="6" fillId="0" borderId="3" xfId="0" applyNumberFormat="1" applyFont="1" applyBorder="1" applyAlignment="1">
      <alignment wrapText="1"/>
    </xf>
    <xf numFmtId="0" fontId="11" fillId="0" borderId="0" xfId="0" applyFont="1" applyAlignment="1">
      <alignment/>
    </xf>
    <xf numFmtId="0" fontId="30" fillId="12" borderId="6" xfId="0" applyFont="1" applyFill="1" applyBorder="1" applyAlignment="1">
      <alignment wrapText="1"/>
    </xf>
    <xf numFmtId="0" fontId="6" fillId="12" borderId="6" xfId="0" applyFont="1" applyFill="1" applyBorder="1" applyAlignment="1">
      <alignment wrapText="1"/>
    </xf>
    <xf numFmtId="0" fontId="0" fillId="0" borderId="0" xfId="0" applyBorder="1" applyAlignment="1">
      <alignment vertical="center" wrapText="1"/>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horizontal="center" vertical="justify"/>
    </xf>
    <xf numFmtId="164" fontId="6" fillId="0" borderId="0" xfId="0" applyNumberFormat="1" applyFont="1" applyFill="1" applyBorder="1" applyAlignment="1">
      <alignment/>
    </xf>
    <xf numFmtId="164" fontId="18" fillId="0" borderId="0" xfId="0" applyNumberFormat="1" applyFont="1" applyFill="1" applyBorder="1" applyAlignment="1">
      <alignment/>
    </xf>
    <xf numFmtId="6" fontId="0" fillId="3" borderId="0" xfId="0" applyNumberFormat="1" applyFill="1" applyAlignment="1">
      <alignment/>
    </xf>
    <xf numFmtId="0" fontId="0" fillId="3" borderId="0" xfId="0" applyFill="1" applyAlignment="1">
      <alignment wrapText="1"/>
    </xf>
    <xf numFmtId="0" fontId="1" fillId="4" borderId="0" xfId="0" applyFont="1" applyFill="1" applyAlignment="1">
      <alignment wrapText="1"/>
    </xf>
    <xf numFmtId="0" fontId="0" fillId="2" borderId="0" xfId="0" applyFill="1" applyAlignment="1">
      <alignment/>
    </xf>
    <xf numFmtId="6" fontId="0" fillId="13" borderId="0" xfId="0" applyNumberFormat="1" applyFill="1" applyAlignment="1">
      <alignment/>
    </xf>
    <xf numFmtId="14" fontId="0" fillId="0" borderId="2" xfId="0" applyNumberFormat="1" applyBorder="1" applyAlignment="1">
      <alignment wrapText="1"/>
    </xf>
    <xf numFmtId="14" fontId="0" fillId="0" borderId="2" xfId="0" applyNumberFormat="1" applyFont="1" applyBorder="1" applyAlignment="1">
      <alignment wrapText="1"/>
    </xf>
    <xf numFmtId="14" fontId="6" fillId="10" borderId="2" xfId="0" applyNumberFormat="1" applyFont="1" applyFill="1" applyBorder="1" applyAlignment="1">
      <alignment/>
    </xf>
    <xf numFmtId="14" fontId="30" fillId="12" borderId="6" xfId="0" applyNumberFormat="1" applyFont="1" applyFill="1" applyBorder="1" applyAlignment="1">
      <alignment wrapText="1"/>
    </xf>
    <xf numFmtId="14" fontId="6" fillId="0" borderId="2" xfId="0" applyNumberFormat="1" applyFont="1" applyBorder="1" applyAlignment="1">
      <alignment/>
    </xf>
    <xf numFmtId="14" fontId="6" fillId="0" borderId="2" xfId="0" applyNumberFormat="1" applyFont="1" applyFill="1" applyBorder="1" applyAlignment="1">
      <alignment/>
    </xf>
    <xf numFmtId="14" fontId="6" fillId="11" borderId="2" xfId="0" applyNumberFormat="1" applyFont="1" applyFill="1" applyBorder="1" applyAlignment="1">
      <alignment vertical="center" wrapText="1"/>
    </xf>
    <xf numFmtId="166" fontId="27" fillId="9" borderId="0" xfId="0" applyNumberFormat="1" applyFont="1" applyFill="1" applyAlignment="1">
      <alignment/>
    </xf>
    <xf numFmtId="8" fontId="27" fillId="9" borderId="0" xfId="0" applyNumberFormat="1" applyFont="1" applyFill="1" applyAlignment="1">
      <alignment horizontal="right"/>
    </xf>
    <xf numFmtId="0" fontId="27" fillId="9" borderId="0" xfId="0" applyFont="1" applyFill="1" applyAlignment="1">
      <alignment horizontal="right"/>
    </xf>
    <xf numFmtId="0" fontId="26" fillId="7" borderId="0" xfId="0" applyFont="1" applyFill="1" applyAlignment="1">
      <alignment horizontal="right"/>
    </xf>
    <xf numFmtId="164" fontId="26" fillId="8" borderId="0" xfId="0" applyNumberFormat="1" applyFont="1" applyFill="1" applyAlignment="1">
      <alignment/>
    </xf>
    <xf numFmtId="0" fontId="26" fillId="0" borderId="0" xfId="0" applyFont="1" applyFill="1" applyAlignment="1">
      <alignment/>
    </xf>
    <xf numFmtId="0" fontId="27" fillId="0" borderId="0" xfId="0" applyFont="1" applyFill="1" applyAlignment="1">
      <alignment/>
    </xf>
    <xf numFmtId="0" fontId="28" fillId="0" borderId="0" xfId="0" applyFont="1" applyFill="1" applyAlignment="1">
      <alignment/>
    </xf>
    <xf numFmtId="164" fontId="28" fillId="4" borderId="0" xfId="0" applyNumberFormat="1" applyFont="1" applyFill="1" applyAlignment="1">
      <alignment/>
    </xf>
    <xf numFmtId="164" fontId="10" fillId="4" borderId="0" xfId="20" applyNumberFormat="1" applyFont="1" applyFill="1" applyBorder="1" applyAlignment="1">
      <alignment/>
    </xf>
    <xf numFmtId="0" fontId="22" fillId="14" borderId="7" xfId="0" applyFont="1" applyFill="1" applyBorder="1" applyAlignment="1">
      <alignment horizontal="left" wrapText="1"/>
    </xf>
    <xf numFmtId="0" fontId="1" fillId="14" borderId="8" xfId="0" applyFont="1" applyFill="1" applyBorder="1" applyAlignment="1">
      <alignment wrapText="1"/>
    </xf>
    <xf numFmtId="0" fontId="16" fillId="14" borderId="9" xfId="0" applyFont="1" applyFill="1" applyBorder="1" applyAlignment="1">
      <alignment horizontal="left" wrapText="1"/>
    </xf>
    <xf numFmtId="0" fontId="17" fillId="14" borderId="10" xfId="0" applyFont="1" applyFill="1" applyBorder="1" applyAlignment="1">
      <alignment horizontal="left" wrapText="1"/>
    </xf>
    <xf numFmtId="0" fontId="1" fillId="4" borderId="2" xfId="0" applyFont="1" applyFill="1" applyBorder="1" applyAlignment="1">
      <alignment wrapText="1"/>
    </xf>
    <xf numFmtId="0" fontId="1" fillId="4" borderId="0" xfId="0" applyFont="1" applyFill="1" applyBorder="1" applyAlignment="1">
      <alignment/>
    </xf>
    <xf numFmtId="0" fontId="0" fillId="0" borderId="0" xfId="0" applyAlignment="1">
      <alignment/>
    </xf>
    <xf numFmtId="0" fontId="1" fillId="4" borderId="2" xfId="0" applyFont="1" applyFill="1" applyBorder="1" applyAlignment="1">
      <alignment vertical="center" wrapText="1"/>
    </xf>
    <xf numFmtId="0" fontId="1" fillId="4" borderId="0" xfId="0" applyFont="1" applyFill="1" applyBorder="1" applyAlignment="1">
      <alignment wrapText="1"/>
    </xf>
    <xf numFmtId="0" fontId="9" fillId="4" borderId="5" xfId="0" applyFont="1" applyFill="1" applyBorder="1" applyAlignment="1">
      <alignment vertical="top"/>
    </xf>
    <xf numFmtId="0" fontId="0" fillId="4" borderId="4" xfId="0" applyFill="1" applyBorder="1" applyAlignment="1">
      <alignment vertical="top"/>
    </xf>
    <xf numFmtId="0" fontId="0" fillId="4" borderId="3" xfId="0" applyFill="1" applyBorder="1" applyAlignment="1">
      <alignment vertical="top"/>
    </xf>
    <xf numFmtId="0" fontId="0" fillId="0" borderId="11" xfId="0" applyBorder="1" applyAlignment="1">
      <alignment horizontal="center" vertical="center" wrapText="1"/>
    </xf>
    <xf numFmtId="0" fontId="0" fillId="0" borderId="12" xfId="0" applyFont="1" applyBorder="1" applyAlignment="1">
      <alignment horizontal="center" vertical="justify"/>
    </xf>
    <xf numFmtId="0" fontId="0" fillId="0" borderId="12" xfId="0" applyBorder="1" applyAlignment="1">
      <alignment horizontal="center"/>
    </xf>
    <xf numFmtId="0" fontId="1" fillId="4" borderId="5" xfId="0" applyFont="1" applyFill="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9" fillId="5" borderId="11" xfId="0" applyFont="1" applyFill="1" applyBorder="1" applyAlignment="1">
      <alignment horizontal="left" vertical="center"/>
    </xf>
    <xf numFmtId="0" fontId="22" fillId="14" borderId="7" xfId="0" applyFont="1" applyFill="1" applyBorder="1" applyAlignment="1">
      <alignment horizontal="left" wrapText="1"/>
    </xf>
    <xf numFmtId="0" fontId="1" fillId="14" borderId="8" xfId="0" applyFont="1" applyFill="1" applyBorder="1" applyAlignment="1">
      <alignment wrapText="1"/>
    </xf>
    <xf numFmtId="0" fontId="16" fillId="14" borderId="9" xfId="0" applyFont="1" applyFill="1" applyBorder="1" applyAlignment="1">
      <alignment horizontal="left" wrapText="1"/>
    </xf>
    <xf numFmtId="0" fontId="0" fillId="0" borderId="0" xfId="0" applyAlignment="1">
      <alignment wrapText="1"/>
    </xf>
    <xf numFmtId="164" fontId="6" fillId="4" borderId="5" xfId="0" applyNumberFormat="1" applyFont="1" applyFill="1" applyBorder="1" applyAlignment="1">
      <alignment wrapText="1"/>
    </xf>
    <xf numFmtId="0" fontId="17" fillId="14" borderId="10" xfId="0" applyFont="1" applyFill="1" applyBorder="1" applyAlignment="1">
      <alignment horizontal="left" wrapText="1"/>
    </xf>
    <xf numFmtId="0" fontId="30" fillId="12" borderId="6" xfId="0" applyFont="1" applyFill="1" applyBorder="1" applyAlignment="1">
      <alignment wrapText="1"/>
    </xf>
    <xf numFmtId="0" fontId="6" fillId="12" borderId="12" xfId="0" applyFont="1" applyFill="1" applyBorder="1" applyAlignment="1">
      <alignment wrapText="1"/>
    </xf>
    <xf numFmtId="0" fontId="6" fillId="12" borderId="6" xfId="0" applyFont="1" applyFill="1" applyBorder="1" applyAlignment="1">
      <alignment wrapText="1"/>
    </xf>
    <xf numFmtId="0" fontId="1" fillId="4" borderId="0" xfId="0" applyFont="1" applyFill="1" applyAlignment="1">
      <alignment wrapText="1"/>
    </xf>
    <xf numFmtId="0" fontId="0" fillId="4" borderId="0" xfId="0" applyFill="1" applyAlignment="1">
      <alignment/>
    </xf>
    <xf numFmtId="0" fontId="25" fillId="9" borderId="0" xfId="0" applyFont="1" applyFill="1" applyAlignment="1">
      <alignment wrapText="1"/>
    </xf>
    <xf numFmtId="0" fontId="32" fillId="7" borderId="5" xfId="0" applyFont="1" applyFill="1" applyBorder="1" applyAlignment="1">
      <alignment wrapText="1"/>
    </xf>
    <xf numFmtId="0" fontId="11" fillId="0" borderId="4" xfId="0" applyFont="1" applyBorder="1" applyAlignment="1">
      <alignment wrapText="1"/>
    </xf>
    <xf numFmtId="0" fontId="11" fillId="0" borderId="3" xfId="0" applyFont="1" applyBorder="1" applyAlignment="1">
      <alignment wrapText="1"/>
    </xf>
    <xf numFmtId="164" fontId="24" fillId="9" borderId="0" xfId="0" applyNumberFormat="1" applyFont="1" applyFill="1" applyAlignment="1">
      <alignment horizontal="right" wrapText="1"/>
    </xf>
    <xf numFmtId="0" fontId="24" fillId="9" borderId="0" xfId="0" applyFont="1" applyFill="1" applyAlignment="1">
      <alignment wrapText="1"/>
    </xf>
    <xf numFmtId="0" fontId="26" fillId="9" borderId="0" xfId="0" applyFont="1" applyFill="1" applyAlignment="1">
      <alignment wrapText="1"/>
    </xf>
    <xf numFmtId="164" fontId="0" fillId="0" borderId="0" xfId="20" applyNumberFormat="1" applyFont="1" applyFill="1" applyBorder="1" applyAlignment="1">
      <alignment/>
    </xf>
    <xf numFmtId="164" fontId="18" fillId="0" borderId="0" xfId="0" applyNumberFormat="1" applyFont="1" applyFill="1" applyBorder="1" applyAlignment="1">
      <alignment horizontal="right"/>
    </xf>
    <xf numFmtId="164" fontId="20" fillId="3" borderId="0" xfId="0" applyNumberFormat="1" applyFont="1" applyFill="1" applyBorder="1" applyAlignment="1">
      <alignment horizontal="right"/>
    </xf>
    <xf numFmtId="164" fontId="21" fillId="4" borderId="0" xfId="0" applyNumberFormat="1" applyFont="1" applyFill="1" applyBorder="1" applyAlignment="1">
      <alignment horizontal="right"/>
    </xf>
    <xf numFmtId="164" fontId="1" fillId="3" borderId="0" xfId="0" applyNumberFormat="1" applyFont="1" applyFill="1" applyBorder="1" applyAlignment="1">
      <alignment horizontal="right"/>
    </xf>
    <xf numFmtId="164" fontId="1" fillId="0" borderId="0" xfId="0" applyNumberFormat="1" applyFont="1" applyFill="1" applyBorder="1" applyAlignment="1">
      <alignment horizontal="righ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xf>
    <xf numFmtId="164" fontId="14" fillId="4" borderId="0" xfId="0" applyNumberFormat="1" applyFont="1" applyFill="1" applyBorder="1" applyAlignment="1">
      <alignment horizontal="right"/>
    </xf>
    <xf numFmtId="164" fontId="0" fillId="0" borderId="0" xfId="0" applyNumberFormat="1" applyAlignment="1">
      <alignment horizontal="right"/>
    </xf>
    <xf numFmtId="164" fontId="1" fillId="0" borderId="0" xfId="0" applyNumberFormat="1" applyFont="1" applyFill="1" applyAlignment="1">
      <alignment horizontal="center" vertical="top"/>
    </xf>
    <xf numFmtId="164" fontId="19" fillId="6" borderId="0" xfId="0" applyNumberFormat="1" applyFont="1" applyFill="1" applyBorder="1" applyAlignment="1">
      <alignment horizontal="right"/>
    </xf>
    <xf numFmtId="164" fontId="1" fillId="0" borderId="0" xfId="0" applyNumberFormat="1" applyFont="1" applyFill="1" applyAlignment="1">
      <alignment horizontal="right"/>
    </xf>
    <xf numFmtId="164" fontId="0" fillId="0" borderId="0" xfId="0" applyNumberFormat="1" applyFill="1" applyAlignment="1">
      <alignment horizontal="right" wrapText="1"/>
    </xf>
    <xf numFmtId="164" fontId="0" fillId="0" borderId="0" xfId="0" applyNumberFormat="1" applyFill="1" applyBorder="1" applyAlignment="1">
      <alignment horizontal="right"/>
    </xf>
    <xf numFmtId="164" fontId="0" fillId="0" borderId="0" xfId="0" applyNumberFormat="1" applyFill="1" applyAlignment="1">
      <alignment horizontal="right"/>
    </xf>
    <xf numFmtId="164" fontId="10" fillId="0" borderId="0" xfId="0" applyNumberFormat="1" applyFont="1" applyFill="1" applyBorder="1" applyAlignment="1">
      <alignment horizontal="right"/>
    </xf>
    <xf numFmtId="0" fontId="0" fillId="0" borderId="11" xfId="0" applyBorder="1" applyAlignment="1">
      <alignment vertical="center"/>
    </xf>
    <xf numFmtId="0" fontId="14" fillId="5" borderId="11" xfId="0" applyFont="1" applyFill="1" applyBorder="1" applyAlignment="1">
      <alignment horizontal="center" vertical="center" wrapText="1"/>
    </xf>
    <xf numFmtId="164" fontId="0" fillId="0" borderId="0" xfId="0" applyNumberFormat="1" applyFont="1" applyFill="1" applyAlignment="1">
      <alignment horizontal="right"/>
    </xf>
    <xf numFmtId="0" fontId="17" fillId="14" borderId="13" xfId="0" applyFont="1" applyFill="1" applyBorder="1" applyAlignment="1">
      <alignment horizontal="left" wrapText="1"/>
    </xf>
    <xf numFmtId="0" fontId="17" fillId="14" borderId="14" xfId="0" applyFont="1" applyFill="1" applyBorder="1" applyAlignment="1">
      <alignment horizontal="left" wrapText="1"/>
    </xf>
    <xf numFmtId="0" fontId="0" fillId="14" borderId="10" xfId="0" applyFill="1" applyBorder="1" applyAlignment="1">
      <alignment wrapText="1"/>
    </xf>
    <xf numFmtId="0" fontId="0" fillId="14" borderId="13" xfId="0" applyFill="1" applyBorder="1" applyAlignment="1">
      <alignment wrapText="1"/>
    </xf>
    <xf numFmtId="0" fontId="0" fillId="14" borderId="14" xfId="0" applyFill="1" applyBorder="1" applyAlignment="1">
      <alignment wrapText="1"/>
    </xf>
    <xf numFmtId="0" fontId="1" fillId="14" borderId="7" xfId="0" applyFont="1" applyFill="1" applyBorder="1" applyAlignment="1">
      <alignment wrapText="1"/>
    </xf>
    <xf numFmtId="0" fontId="1" fillId="14" borderId="15" xfId="0" applyFont="1" applyFill="1" applyBorder="1" applyAlignment="1">
      <alignment wrapText="1"/>
    </xf>
    <xf numFmtId="0" fontId="1" fillId="14" borderId="16" xfId="0" applyFont="1" applyFill="1" applyBorder="1" applyAlignment="1">
      <alignment wrapText="1"/>
    </xf>
    <xf numFmtId="164" fontId="6" fillId="4" borderId="4" xfId="0" applyNumberFormat="1" applyFont="1" applyFill="1" applyBorder="1" applyAlignment="1">
      <alignment wrapText="1"/>
    </xf>
    <xf numFmtId="164" fontId="6" fillId="4" borderId="3" xfId="0" applyNumberFormat="1" applyFont="1" applyFill="1" applyBorder="1" applyAlignment="1">
      <alignment wrapText="1"/>
    </xf>
    <xf numFmtId="0" fontId="16" fillId="14" borderId="0" xfId="0" applyFont="1" applyFill="1" applyBorder="1" applyAlignment="1">
      <alignment horizontal="left" wrapText="1"/>
    </xf>
    <xf numFmtId="0" fontId="16" fillId="14" borderId="17" xfId="0" applyFont="1" applyFill="1" applyBorder="1" applyAlignment="1">
      <alignment horizontal="left" wrapText="1"/>
    </xf>
    <xf numFmtId="0" fontId="1" fillId="14" borderId="18" xfId="0" applyFont="1" applyFill="1" applyBorder="1" applyAlignment="1">
      <alignment wrapText="1"/>
    </xf>
    <xf numFmtId="0" fontId="1" fillId="14" borderId="19" xfId="0" applyFont="1" applyFill="1" applyBorder="1" applyAlignment="1">
      <alignment wrapText="1"/>
    </xf>
    <xf numFmtId="0" fontId="22" fillId="14" borderId="15" xfId="0" applyFont="1" applyFill="1" applyBorder="1" applyAlignment="1">
      <alignment horizontal="left" wrapText="1"/>
    </xf>
    <xf numFmtId="0" fontId="22" fillId="14" borderId="16" xfId="0" applyFont="1" applyFill="1" applyBorder="1" applyAlignment="1">
      <alignment horizontal="left" wrapText="1"/>
    </xf>
    <xf numFmtId="164" fontId="14" fillId="5" borderId="20" xfId="0" applyNumberFormat="1" applyFont="1" applyFill="1" applyBorder="1" applyAlignment="1">
      <alignment vertical="top" wrapText="1"/>
    </xf>
    <xf numFmtId="164" fontId="1" fillId="4" borderId="20" xfId="0" applyNumberFormat="1" applyFont="1" applyFill="1" applyBorder="1" applyAlignment="1">
      <alignment vertical="top" wrapText="1"/>
    </xf>
    <xf numFmtId="0" fontId="1" fillId="4" borderId="20" xfId="0" applyFont="1" applyFill="1" applyBorder="1" applyAlignment="1">
      <alignment vertical="top" wrapText="1"/>
    </xf>
    <xf numFmtId="164" fontId="1" fillId="5" borderId="20" xfId="0" applyNumberFormat="1" applyFont="1" applyFill="1" applyBorder="1" applyAlignment="1">
      <alignment vertical="top" wrapText="1"/>
    </xf>
    <xf numFmtId="164" fontId="19" fillId="4" borderId="20" xfId="0" applyNumberFormat="1" applyFont="1" applyFill="1" applyBorder="1" applyAlignment="1">
      <alignment vertical="top"/>
    </xf>
    <xf numFmtId="164" fontId="1" fillId="4" borderId="20" xfId="0" applyNumberFormat="1" applyFont="1" applyFill="1" applyBorder="1" applyAlignment="1">
      <alignment vertical="top"/>
    </xf>
    <xf numFmtId="168" fontId="1" fillId="0" borderId="0" xfId="0" applyNumberFormat="1" applyFont="1" applyFill="1" applyBorder="1" applyAlignment="1">
      <alignment/>
    </xf>
    <xf numFmtId="168" fontId="0" fillId="0" borderId="0" xfId="0" applyNumberFormat="1" applyFont="1" applyFill="1" applyBorder="1" applyAlignment="1">
      <alignment wrapText="1"/>
    </xf>
    <xf numFmtId="168" fontId="0" fillId="0" borderId="0" xfId="0" applyNumberFormat="1" applyFont="1" applyFill="1" applyBorder="1" applyAlignment="1">
      <alignment/>
    </xf>
    <xf numFmtId="168" fontId="1" fillId="3" borderId="0" xfId="0" applyNumberFormat="1" applyFont="1" applyFill="1" applyBorder="1" applyAlignment="1">
      <alignment/>
    </xf>
    <xf numFmtId="168" fontId="0" fillId="0" borderId="0" xfId="0" applyNumberFormat="1" applyAlignment="1">
      <alignment/>
    </xf>
    <xf numFmtId="168" fontId="14" fillId="5" borderId="0" xfId="0" applyNumberFormat="1" applyFont="1" applyFill="1" applyBorder="1" applyAlignment="1">
      <alignment horizontal="center" vertical="top" wrapText="1"/>
    </xf>
    <xf numFmtId="168" fontId="1" fillId="3" borderId="0" xfId="0" applyNumberFormat="1" applyFont="1" applyFill="1" applyBorder="1" applyAlignment="1">
      <alignment horizontal="right"/>
    </xf>
    <xf numFmtId="0" fontId="0" fillId="0" borderId="0" xfId="0" applyFont="1" applyAlignment="1">
      <alignment/>
    </xf>
    <xf numFmtId="14" fontId="14" fillId="5" borderId="0" xfId="0" applyNumberFormat="1" applyFont="1" applyFill="1" applyBorder="1" applyAlignment="1">
      <alignment horizontal="center" vertical="top" wrapText="1"/>
    </xf>
    <xf numFmtId="0" fontId="1" fillId="14" borderId="7" xfId="0" applyFont="1" applyFill="1" applyBorder="1" applyAlignment="1">
      <alignment wrapText="1"/>
    </xf>
    <xf numFmtId="0" fontId="0" fillId="14" borderId="10" xfId="0" applyFill="1" applyBorder="1" applyAlignment="1">
      <alignment wrapText="1"/>
    </xf>
    <xf numFmtId="168" fontId="20" fillId="3" borderId="0" xfId="0" applyNumberFormat="1" applyFont="1" applyFill="1" applyBorder="1" applyAlignment="1">
      <alignment horizontal="left" wrapText="1"/>
    </xf>
    <xf numFmtId="168" fontId="21" fillId="4" borderId="0" xfId="0" applyNumberFormat="1" applyFont="1" applyFill="1" applyBorder="1" applyAlignment="1">
      <alignment horizontal="left" wrapText="1"/>
    </xf>
    <xf numFmtId="168" fontId="18" fillId="0" borderId="0" xfId="0" applyNumberFormat="1" applyFont="1" applyFill="1" applyBorder="1" applyAlignment="1">
      <alignment horizontal="right" wrapText="1"/>
    </xf>
    <xf numFmtId="168" fontId="14" fillId="5" borderId="0" xfId="0" applyNumberFormat="1" applyFont="1" applyFill="1" applyBorder="1" applyAlignment="1">
      <alignment horizontal="right" wrapText="1"/>
    </xf>
    <xf numFmtId="168" fontId="20" fillId="0" borderId="0" xfId="0" applyNumberFormat="1" applyFont="1" applyFill="1" applyBorder="1" applyAlignment="1">
      <alignment horizontal="right" wrapText="1"/>
    </xf>
    <xf numFmtId="168" fontId="0" fillId="0" borderId="0" xfId="0" applyNumberFormat="1" applyFont="1" applyFill="1" applyBorder="1" applyAlignment="1">
      <alignment horizontal="right"/>
    </xf>
    <xf numFmtId="168" fontId="0" fillId="0" borderId="0" xfId="0" applyNumberFormat="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www.paypal.com/en_US/i/scr/pixel.gif"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4</xdr:row>
      <xdr:rowOff>0</xdr:rowOff>
    </xdr:to>
    <xdr:pic>
      <xdr:nvPicPr>
        <xdr:cNvPr id="1" name="Picture 1"/>
        <xdr:cNvPicPr preferRelativeResize="1">
          <a:picLocks noChangeAspect="1"/>
        </xdr:cNvPicPr>
      </xdr:nvPicPr>
      <xdr:blipFill>
        <a:blip r:link="rId1"/>
        <a:stretch>
          <a:fillRect/>
        </a:stretch>
      </xdr:blipFill>
      <xdr:spPr>
        <a:xfrm>
          <a:off x="2076450" y="762000"/>
          <a:ext cx="0" cy="161925"/>
        </a:xfrm>
        <a:prstGeom prst="rect">
          <a:avLst/>
        </a:prstGeom>
        <a:noFill/>
        <a:ln w="9525" cmpd="sng">
          <a:noFill/>
        </a:ln>
      </xdr:spPr>
    </xdr:pic>
    <xdr:clientData/>
  </xdr:twoCellAnchor>
  <xdr:twoCellAnchor>
    <xdr:from>
      <xdr:col>3</xdr:col>
      <xdr:colOff>0</xdr:colOff>
      <xdr:row>5</xdr:row>
      <xdr:rowOff>0</xdr:rowOff>
    </xdr:from>
    <xdr:to>
      <xdr:col>3</xdr:col>
      <xdr:colOff>0</xdr:colOff>
      <xdr:row>6</xdr:row>
      <xdr:rowOff>0</xdr:rowOff>
    </xdr:to>
    <xdr:pic>
      <xdr:nvPicPr>
        <xdr:cNvPr id="2" name="Picture 2"/>
        <xdr:cNvPicPr preferRelativeResize="1">
          <a:picLocks noChangeAspect="1"/>
        </xdr:cNvPicPr>
      </xdr:nvPicPr>
      <xdr:blipFill>
        <a:blip r:link="rId1"/>
        <a:stretch>
          <a:fillRect/>
        </a:stretch>
      </xdr:blipFill>
      <xdr:spPr>
        <a:xfrm>
          <a:off x="2076450" y="1085850"/>
          <a:ext cx="0" cy="161925"/>
        </a:xfrm>
        <a:prstGeom prst="rect">
          <a:avLst/>
        </a:prstGeom>
        <a:noFill/>
        <a:ln w="9525" cmpd="sng">
          <a:noFill/>
        </a:ln>
      </xdr:spPr>
    </xdr:pic>
    <xdr:clientData/>
  </xdr:twoCellAnchor>
  <xdr:twoCellAnchor>
    <xdr:from>
      <xdr:col>3</xdr:col>
      <xdr:colOff>0</xdr:colOff>
      <xdr:row>7</xdr:row>
      <xdr:rowOff>0</xdr:rowOff>
    </xdr:from>
    <xdr:to>
      <xdr:col>3</xdr:col>
      <xdr:colOff>0</xdr:colOff>
      <xdr:row>8</xdr:row>
      <xdr:rowOff>0</xdr:rowOff>
    </xdr:to>
    <xdr:pic>
      <xdr:nvPicPr>
        <xdr:cNvPr id="3" name="Picture 3"/>
        <xdr:cNvPicPr preferRelativeResize="1">
          <a:picLocks noChangeAspect="1"/>
        </xdr:cNvPicPr>
      </xdr:nvPicPr>
      <xdr:blipFill>
        <a:blip r:link="rId1"/>
        <a:stretch>
          <a:fillRect/>
        </a:stretch>
      </xdr:blipFill>
      <xdr:spPr>
        <a:xfrm>
          <a:off x="2076450" y="1409700"/>
          <a:ext cx="0" cy="161925"/>
        </a:xfrm>
        <a:prstGeom prst="rect">
          <a:avLst/>
        </a:prstGeom>
        <a:noFill/>
        <a:ln w="9525" cmpd="sng">
          <a:noFill/>
        </a:ln>
      </xdr:spPr>
    </xdr:pic>
    <xdr:clientData/>
  </xdr:twoCellAnchor>
  <xdr:twoCellAnchor>
    <xdr:from>
      <xdr:col>3</xdr:col>
      <xdr:colOff>0</xdr:colOff>
      <xdr:row>9</xdr:row>
      <xdr:rowOff>0</xdr:rowOff>
    </xdr:from>
    <xdr:to>
      <xdr:col>3</xdr:col>
      <xdr:colOff>0</xdr:colOff>
      <xdr:row>10</xdr:row>
      <xdr:rowOff>0</xdr:rowOff>
    </xdr:to>
    <xdr:pic>
      <xdr:nvPicPr>
        <xdr:cNvPr id="4" name="Picture 4"/>
        <xdr:cNvPicPr preferRelativeResize="1">
          <a:picLocks noChangeAspect="1"/>
        </xdr:cNvPicPr>
      </xdr:nvPicPr>
      <xdr:blipFill>
        <a:blip r:link="rId1"/>
        <a:stretch>
          <a:fillRect/>
        </a:stretch>
      </xdr:blipFill>
      <xdr:spPr>
        <a:xfrm>
          <a:off x="2076450" y="1733550"/>
          <a:ext cx="0" cy="161925"/>
        </a:xfrm>
        <a:prstGeom prst="rect">
          <a:avLst/>
        </a:prstGeom>
        <a:noFill/>
        <a:ln w="9525" cmpd="sng">
          <a:noFill/>
        </a:ln>
      </xdr:spPr>
    </xdr:pic>
    <xdr:clientData/>
  </xdr:twoCellAnchor>
  <xdr:twoCellAnchor>
    <xdr:from>
      <xdr:col>3</xdr:col>
      <xdr:colOff>0</xdr:colOff>
      <xdr:row>11</xdr:row>
      <xdr:rowOff>0</xdr:rowOff>
    </xdr:from>
    <xdr:to>
      <xdr:col>3</xdr:col>
      <xdr:colOff>0</xdr:colOff>
      <xdr:row>12</xdr:row>
      <xdr:rowOff>0</xdr:rowOff>
    </xdr:to>
    <xdr:pic>
      <xdr:nvPicPr>
        <xdr:cNvPr id="5" name="Picture 5"/>
        <xdr:cNvPicPr preferRelativeResize="1">
          <a:picLocks noChangeAspect="1"/>
        </xdr:cNvPicPr>
      </xdr:nvPicPr>
      <xdr:blipFill>
        <a:blip r:link="rId1"/>
        <a:stretch>
          <a:fillRect/>
        </a:stretch>
      </xdr:blipFill>
      <xdr:spPr>
        <a:xfrm>
          <a:off x="2076450" y="2057400"/>
          <a:ext cx="0" cy="161925"/>
        </a:xfrm>
        <a:prstGeom prst="rect">
          <a:avLst/>
        </a:prstGeom>
        <a:noFill/>
        <a:ln w="9525" cmpd="sng">
          <a:noFill/>
        </a:ln>
      </xdr:spPr>
    </xdr:pic>
    <xdr:clientData/>
  </xdr:twoCellAnchor>
  <xdr:twoCellAnchor>
    <xdr:from>
      <xdr:col>3</xdr:col>
      <xdr:colOff>0</xdr:colOff>
      <xdr:row>13</xdr:row>
      <xdr:rowOff>0</xdr:rowOff>
    </xdr:from>
    <xdr:to>
      <xdr:col>3</xdr:col>
      <xdr:colOff>0</xdr:colOff>
      <xdr:row>14</xdr:row>
      <xdr:rowOff>0</xdr:rowOff>
    </xdr:to>
    <xdr:pic>
      <xdr:nvPicPr>
        <xdr:cNvPr id="6" name="Picture 6"/>
        <xdr:cNvPicPr preferRelativeResize="1">
          <a:picLocks noChangeAspect="1"/>
        </xdr:cNvPicPr>
      </xdr:nvPicPr>
      <xdr:blipFill>
        <a:blip r:link="rId1"/>
        <a:stretch>
          <a:fillRect/>
        </a:stretch>
      </xdr:blipFill>
      <xdr:spPr>
        <a:xfrm>
          <a:off x="2076450" y="2381250"/>
          <a:ext cx="0" cy="161925"/>
        </a:xfrm>
        <a:prstGeom prst="rect">
          <a:avLst/>
        </a:prstGeom>
        <a:noFill/>
        <a:ln w="9525" cmpd="sng">
          <a:noFill/>
        </a:ln>
      </xdr:spPr>
    </xdr:pic>
    <xdr:clientData/>
  </xdr:twoCellAnchor>
  <xdr:twoCellAnchor>
    <xdr:from>
      <xdr:col>3</xdr:col>
      <xdr:colOff>0</xdr:colOff>
      <xdr:row>15</xdr:row>
      <xdr:rowOff>0</xdr:rowOff>
    </xdr:from>
    <xdr:to>
      <xdr:col>3</xdr:col>
      <xdr:colOff>0</xdr:colOff>
      <xdr:row>16</xdr:row>
      <xdr:rowOff>0</xdr:rowOff>
    </xdr:to>
    <xdr:pic>
      <xdr:nvPicPr>
        <xdr:cNvPr id="7" name="Picture 7"/>
        <xdr:cNvPicPr preferRelativeResize="1">
          <a:picLocks noChangeAspect="1"/>
        </xdr:cNvPicPr>
      </xdr:nvPicPr>
      <xdr:blipFill>
        <a:blip r:link="rId1"/>
        <a:stretch>
          <a:fillRect/>
        </a:stretch>
      </xdr:blipFill>
      <xdr:spPr>
        <a:xfrm>
          <a:off x="2076450" y="2705100"/>
          <a:ext cx="0" cy="161925"/>
        </a:xfrm>
        <a:prstGeom prst="rect">
          <a:avLst/>
        </a:prstGeom>
        <a:noFill/>
        <a:ln w="9525" cmpd="sng">
          <a:noFill/>
        </a:ln>
      </xdr:spPr>
    </xdr:pic>
    <xdr:clientData/>
  </xdr:twoCellAnchor>
  <xdr:twoCellAnchor>
    <xdr:from>
      <xdr:col>3</xdr:col>
      <xdr:colOff>0</xdr:colOff>
      <xdr:row>17</xdr:row>
      <xdr:rowOff>0</xdr:rowOff>
    </xdr:from>
    <xdr:to>
      <xdr:col>3</xdr:col>
      <xdr:colOff>0</xdr:colOff>
      <xdr:row>18</xdr:row>
      <xdr:rowOff>0</xdr:rowOff>
    </xdr:to>
    <xdr:pic>
      <xdr:nvPicPr>
        <xdr:cNvPr id="8" name="Picture 8"/>
        <xdr:cNvPicPr preferRelativeResize="1">
          <a:picLocks noChangeAspect="1"/>
        </xdr:cNvPicPr>
      </xdr:nvPicPr>
      <xdr:blipFill>
        <a:blip r:link="rId1"/>
        <a:stretch>
          <a:fillRect/>
        </a:stretch>
      </xdr:blipFill>
      <xdr:spPr>
        <a:xfrm>
          <a:off x="2076450" y="3028950"/>
          <a:ext cx="0" cy="161925"/>
        </a:xfrm>
        <a:prstGeom prst="rect">
          <a:avLst/>
        </a:prstGeom>
        <a:noFill/>
        <a:ln w="9525" cmpd="sng">
          <a:noFill/>
        </a:ln>
      </xdr:spPr>
    </xdr:pic>
    <xdr:clientData/>
  </xdr:twoCellAnchor>
  <xdr:twoCellAnchor editAs="oneCell">
    <xdr:from>
      <xdr:col>3</xdr:col>
      <xdr:colOff>0</xdr:colOff>
      <xdr:row>22</xdr:row>
      <xdr:rowOff>0</xdr:rowOff>
    </xdr:from>
    <xdr:to>
      <xdr:col>3</xdr:col>
      <xdr:colOff>9525</xdr:colOff>
      <xdr:row>23</xdr:row>
      <xdr:rowOff>0</xdr:rowOff>
    </xdr:to>
    <xdr:pic>
      <xdr:nvPicPr>
        <xdr:cNvPr id="9" name="Picture 9"/>
        <xdr:cNvPicPr preferRelativeResize="1">
          <a:picLocks noChangeAspect="1"/>
        </xdr:cNvPicPr>
      </xdr:nvPicPr>
      <xdr:blipFill>
        <a:blip r:embed="rId2"/>
        <a:stretch>
          <a:fillRect/>
        </a:stretch>
      </xdr:blipFill>
      <xdr:spPr>
        <a:xfrm>
          <a:off x="2076450" y="3905250"/>
          <a:ext cx="9525" cy="161925"/>
        </a:xfrm>
        <a:prstGeom prst="rect">
          <a:avLst/>
        </a:prstGeom>
        <a:noFill/>
        <a:ln w="9525" cmpd="sng">
          <a:noFill/>
        </a:ln>
      </xdr:spPr>
    </xdr:pic>
    <xdr:clientData/>
  </xdr:twoCellAnchor>
  <xdr:twoCellAnchor editAs="oneCell">
    <xdr:from>
      <xdr:col>3</xdr:col>
      <xdr:colOff>0</xdr:colOff>
      <xdr:row>22</xdr:row>
      <xdr:rowOff>0</xdr:rowOff>
    </xdr:from>
    <xdr:to>
      <xdr:col>3</xdr:col>
      <xdr:colOff>9525</xdr:colOff>
      <xdr:row>23</xdr:row>
      <xdr:rowOff>0</xdr:rowOff>
    </xdr:to>
    <xdr:pic>
      <xdr:nvPicPr>
        <xdr:cNvPr id="10" name="Picture 10"/>
        <xdr:cNvPicPr preferRelativeResize="1">
          <a:picLocks noChangeAspect="1"/>
        </xdr:cNvPicPr>
      </xdr:nvPicPr>
      <xdr:blipFill>
        <a:blip r:embed="rId2"/>
        <a:stretch>
          <a:fillRect/>
        </a:stretch>
      </xdr:blipFill>
      <xdr:spPr>
        <a:xfrm>
          <a:off x="2076450" y="3905250"/>
          <a:ext cx="9525" cy="161925"/>
        </a:xfrm>
        <a:prstGeom prst="rect">
          <a:avLst/>
        </a:prstGeom>
        <a:noFill/>
        <a:ln w="9525" cmpd="sng">
          <a:noFill/>
        </a:ln>
      </xdr:spPr>
    </xdr:pic>
    <xdr:clientData/>
  </xdr:twoCellAnchor>
  <xdr:twoCellAnchor editAs="oneCell">
    <xdr:from>
      <xdr:col>3</xdr:col>
      <xdr:colOff>0</xdr:colOff>
      <xdr:row>22</xdr:row>
      <xdr:rowOff>0</xdr:rowOff>
    </xdr:from>
    <xdr:to>
      <xdr:col>3</xdr:col>
      <xdr:colOff>9525</xdr:colOff>
      <xdr:row>23</xdr:row>
      <xdr:rowOff>0</xdr:rowOff>
    </xdr:to>
    <xdr:pic>
      <xdr:nvPicPr>
        <xdr:cNvPr id="11" name="Picture 11"/>
        <xdr:cNvPicPr preferRelativeResize="1">
          <a:picLocks noChangeAspect="1"/>
        </xdr:cNvPicPr>
      </xdr:nvPicPr>
      <xdr:blipFill>
        <a:blip r:embed="rId2"/>
        <a:stretch>
          <a:fillRect/>
        </a:stretch>
      </xdr:blipFill>
      <xdr:spPr>
        <a:xfrm>
          <a:off x="2076450" y="3905250"/>
          <a:ext cx="9525" cy="161925"/>
        </a:xfrm>
        <a:prstGeom prst="rect">
          <a:avLst/>
        </a:prstGeom>
        <a:noFill/>
        <a:ln w="9525" cmpd="sng">
          <a:noFill/>
        </a:ln>
      </xdr:spPr>
    </xdr:pic>
    <xdr:clientData/>
  </xdr:twoCellAnchor>
  <xdr:twoCellAnchor editAs="oneCell">
    <xdr:from>
      <xdr:col>3</xdr:col>
      <xdr:colOff>0</xdr:colOff>
      <xdr:row>22</xdr:row>
      <xdr:rowOff>0</xdr:rowOff>
    </xdr:from>
    <xdr:to>
      <xdr:col>3</xdr:col>
      <xdr:colOff>9525</xdr:colOff>
      <xdr:row>23</xdr:row>
      <xdr:rowOff>0</xdr:rowOff>
    </xdr:to>
    <xdr:pic>
      <xdr:nvPicPr>
        <xdr:cNvPr id="12" name="Picture 12"/>
        <xdr:cNvPicPr preferRelativeResize="1">
          <a:picLocks noChangeAspect="1"/>
        </xdr:cNvPicPr>
      </xdr:nvPicPr>
      <xdr:blipFill>
        <a:blip r:embed="rId2"/>
        <a:stretch>
          <a:fillRect/>
        </a:stretch>
      </xdr:blipFill>
      <xdr:spPr>
        <a:xfrm>
          <a:off x="2076450" y="3905250"/>
          <a:ext cx="9525" cy="161925"/>
        </a:xfrm>
        <a:prstGeom prst="rect">
          <a:avLst/>
        </a:prstGeom>
        <a:noFill/>
        <a:ln w="9525" cmpd="sng">
          <a:noFill/>
        </a:ln>
      </xdr:spPr>
    </xdr:pic>
    <xdr:clientData/>
  </xdr:twoCellAnchor>
  <xdr:twoCellAnchor editAs="oneCell">
    <xdr:from>
      <xdr:col>3</xdr:col>
      <xdr:colOff>0</xdr:colOff>
      <xdr:row>22</xdr:row>
      <xdr:rowOff>0</xdr:rowOff>
    </xdr:from>
    <xdr:to>
      <xdr:col>3</xdr:col>
      <xdr:colOff>9525</xdr:colOff>
      <xdr:row>23</xdr:row>
      <xdr:rowOff>0</xdr:rowOff>
    </xdr:to>
    <xdr:pic>
      <xdr:nvPicPr>
        <xdr:cNvPr id="13" name="Picture 13"/>
        <xdr:cNvPicPr preferRelativeResize="1">
          <a:picLocks noChangeAspect="1"/>
        </xdr:cNvPicPr>
      </xdr:nvPicPr>
      <xdr:blipFill>
        <a:blip r:embed="rId2"/>
        <a:stretch>
          <a:fillRect/>
        </a:stretch>
      </xdr:blipFill>
      <xdr:spPr>
        <a:xfrm>
          <a:off x="2076450" y="3905250"/>
          <a:ext cx="9525" cy="161925"/>
        </a:xfrm>
        <a:prstGeom prst="rect">
          <a:avLst/>
        </a:prstGeom>
        <a:noFill/>
        <a:ln w="9525" cmpd="sng">
          <a:noFill/>
        </a:ln>
      </xdr:spPr>
    </xdr:pic>
    <xdr:clientData/>
  </xdr:twoCellAnchor>
  <xdr:twoCellAnchor editAs="oneCell">
    <xdr:from>
      <xdr:col>3</xdr:col>
      <xdr:colOff>0</xdr:colOff>
      <xdr:row>22</xdr:row>
      <xdr:rowOff>47625</xdr:rowOff>
    </xdr:from>
    <xdr:to>
      <xdr:col>3</xdr:col>
      <xdr:colOff>9525</xdr:colOff>
      <xdr:row>23</xdr:row>
      <xdr:rowOff>47625</xdr:rowOff>
    </xdr:to>
    <xdr:pic>
      <xdr:nvPicPr>
        <xdr:cNvPr id="14" name="Picture 14"/>
        <xdr:cNvPicPr preferRelativeResize="1">
          <a:picLocks noChangeAspect="1"/>
        </xdr:cNvPicPr>
      </xdr:nvPicPr>
      <xdr:blipFill>
        <a:blip r:embed="rId2"/>
        <a:stretch>
          <a:fillRect/>
        </a:stretch>
      </xdr:blipFill>
      <xdr:spPr>
        <a:xfrm>
          <a:off x="2076450" y="3952875"/>
          <a:ext cx="9525" cy="161925"/>
        </a:xfrm>
        <a:prstGeom prst="rect">
          <a:avLst/>
        </a:prstGeom>
        <a:noFill/>
        <a:ln w="9525" cmpd="sng">
          <a:noFill/>
        </a:ln>
      </xdr:spPr>
    </xdr:pic>
    <xdr:clientData/>
  </xdr:twoCellAnchor>
  <xdr:twoCellAnchor editAs="oneCell">
    <xdr:from>
      <xdr:col>3</xdr:col>
      <xdr:colOff>0</xdr:colOff>
      <xdr:row>23</xdr:row>
      <xdr:rowOff>57150</xdr:rowOff>
    </xdr:from>
    <xdr:to>
      <xdr:col>3</xdr:col>
      <xdr:colOff>9525</xdr:colOff>
      <xdr:row>24</xdr:row>
      <xdr:rowOff>57150</xdr:rowOff>
    </xdr:to>
    <xdr:pic>
      <xdr:nvPicPr>
        <xdr:cNvPr id="15" name="Picture 15"/>
        <xdr:cNvPicPr preferRelativeResize="1">
          <a:picLocks noChangeAspect="1"/>
        </xdr:cNvPicPr>
      </xdr:nvPicPr>
      <xdr:blipFill>
        <a:blip r:embed="rId2"/>
        <a:stretch>
          <a:fillRect/>
        </a:stretch>
      </xdr:blipFill>
      <xdr:spPr>
        <a:xfrm>
          <a:off x="2076450" y="4124325"/>
          <a:ext cx="9525" cy="161925"/>
        </a:xfrm>
        <a:prstGeom prst="rect">
          <a:avLst/>
        </a:prstGeom>
        <a:noFill/>
        <a:ln w="9525" cmpd="sng">
          <a:noFill/>
        </a:ln>
      </xdr:spPr>
    </xdr:pic>
    <xdr:clientData/>
  </xdr:twoCellAnchor>
  <xdr:twoCellAnchor editAs="oneCell">
    <xdr:from>
      <xdr:col>3</xdr:col>
      <xdr:colOff>0</xdr:colOff>
      <xdr:row>24</xdr:row>
      <xdr:rowOff>66675</xdr:rowOff>
    </xdr:from>
    <xdr:to>
      <xdr:col>3</xdr:col>
      <xdr:colOff>9525</xdr:colOff>
      <xdr:row>25</xdr:row>
      <xdr:rowOff>66675</xdr:rowOff>
    </xdr:to>
    <xdr:pic>
      <xdr:nvPicPr>
        <xdr:cNvPr id="16" name="Picture 16"/>
        <xdr:cNvPicPr preferRelativeResize="1">
          <a:picLocks noChangeAspect="1"/>
        </xdr:cNvPicPr>
      </xdr:nvPicPr>
      <xdr:blipFill>
        <a:blip r:embed="rId2"/>
        <a:stretch>
          <a:fillRect/>
        </a:stretch>
      </xdr:blipFill>
      <xdr:spPr>
        <a:xfrm>
          <a:off x="2076450" y="4295775"/>
          <a:ext cx="9525" cy="161925"/>
        </a:xfrm>
        <a:prstGeom prst="rect">
          <a:avLst/>
        </a:prstGeom>
        <a:noFill/>
        <a:ln w="9525" cmpd="sng">
          <a:noFill/>
        </a:ln>
      </xdr:spPr>
    </xdr:pic>
    <xdr:clientData/>
  </xdr:twoCellAnchor>
  <xdr:twoCellAnchor editAs="oneCell">
    <xdr:from>
      <xdr:col>3</xdr:col>
      <xdr:colOff>0</xdr:colOff>
      <xdr:row>25</xdr:row>
      <xdr:rowOff>76200</xdr:rowOff>
    </xdr:from>
    <xdr:to>
      <xdr:col>3</xdr:col>
      <xdr:colOff>9525</xdr:colOff>
      <xdr:row>26</xdr:row>
      <xdr:rowOff>9525</xdr:rowOff>
    </xdr:to>
    <xdr:pic>
      <xdr:nvPicPr>
        <xdr:cNvPr id="17" name="Picture 17"/>
        <xdr:cNvPicPr preferRelativeResize="1">
          <a:picLocks noChangeAspect="1"/>
        </xdr:cNvPicPr>
      </xdr:nvPicPr>
      <xdr:blipFill>
        <a:blip r:embed="rId2"/>
        <a:stretch>
          <a:fillRect/>
        </a:stretch>
      </xdr:blipFill>
      <xdr:spPr>
        <a:xfrm>
          <a:off x="2076450" y="4467225"/>
          <a:ext cx="9525" cy="161925"/>
        </a:xfrm>
        <a:prstGeom prst="rect">
          <a:avLst/>
        </a:prstGeom>
        <a:noFill/>
        <a:ln w="9525" cmpd="sng">
          <a:noFill/>
        </a:ln>
      </xdr:spPr>
    </xdr:pic>
    <xdr:clientData/>
  </xdr:twoCellAnchor>
  <xdr:twoCellAnchor editAs="oneCell">
    <xdr:from>
      <xdr:col>3</xdr:col>
      <xdr:colOff>0</xdr:colOff>
      <xdr:row>26</xdr:row>
      <xdr:rowOff>0</xdr:rowOff>
    </xdr:from>
    <xdr:to>
      <xdr:col>3</xdr:col>
      <xdr:colOff>9525</xdr:colOff>
      <xdr:row>27</xdr:row>
      <xdr:rowOff>0</xdr:rowOff>
    </xdr:to>
    <xdr:pic>
      <xdr:nvPicPr>
        <xdr:cNvPr id="18" name="Picture 18"/>
        <xdr:cNvPicPr preferRelativeResize="1">
          <a:picLocks noChangeAspect="1"/>
        </xdr:cNvPicPr>
      </xdr:nvPicPr>
      <xdr:blipFill>
        <a:blip r:embed="rId2"/>
        <a:stretch>
          <a:fillRect/>
        </a:stretch>
      </xdr:blipFill>
      <xdr:spPr>
        <a:xfrm>
          <a:off x="2076450" y="4619625"/>
          <a:ext cx="9525" cy="161925"/>
        </a:xfrm>
        <a:prstGeom prst="rect">
          <a:avLst/>
        </a:prstGeom>
        <a:noFill/>
        <a:ln w="9525" cmpd="sng">
          <a:noFill/>
        </a:ln>
      </xdr:spPr>
    </xdr:pic>
    <xdr:clientData/>
  </xdr:twoCellAnchor>
  <xdr:twoCellAnchor editAs="oneCell">
    <xdr:from>
      <xdr:col>3</xdr:col>
      <xdr:colOff>0</xdr:colOff>
      <xdr:row>26</xdr:row>
      <xdr:rowOff>0</xdr:rowOff>
    </xdr:from>
    <xdr:to>
      <xdr:col>3</xdr:col>
      <xdr:colOff>9525</xdr:colOff>
      <xdr:row>27</xdr:row>
      <xdr:rowOff>0</xdr:rowOff>
    </xdr:to>
    <xdr:pic>
      <xdr:nvPicPr>
        <xdr:cNvPr id="19" name="Picture 19"/>
        <xdr:cNvPicPr preferRelativeResize="1">
          <a:picLocks noChangeAspect="1"/>
        </xdr:cNvPicPr>
      </xdr:nvPicPr>
      <xdr:blipFill>
        <a:blip r:embed="rId2"/>
        <a:stretch>
          <a:fillRect/>
        </a:stretch>
      </xdr:blipFill>
      <xdr:spPr>
        <a:xfrm>
          <a:off x="2076450" y="4619625"/>
          <a:ext cx="9525" cy="161925"/>
        </a:xfrm>
        <a:prstGeom prst="rect">
          <a:avLst/>
        </a:prstGeom>
        <a:noFill/>
        <a:ln w="9525" cmpd="sng">
          <a:noFill/>
        </a:ln>
      </xdr:spPr>
    </xdr:pic>
    <xdr:clientData/>
  </xdr:twoCellAnchor>
  <xdr:twoCellAnchor editAs="oneCell">
    <xdr:from>
      <xdr:col>3</xdr:col>
      <xdr:colOff>0</xdr:colOff>
      <xdr:row>26</xdr:row>
      <xdr:rowOff>0</xdr:rowOff>
    </xdr:from>
    <xdr:to>
      <xdr:col>3</xdr:col>
      <xdr:colOff>9525</xdr:colOff>
      <xdr:row>27</xdr:row>
      <xdr:rowOff>0</xdr:rowOff>
    </xdr:to>
    <xdr:pic>
      <xdr:nvPicPr>
        <xdr:cNvPr id="20" name="Picture 20"/>
        <xdr:cNvPicPr preferRelativeResize="1">
          <a:picLocks noChangeAspect="1"/>
        </xdr:cNvPicPr>
      </xdr:nvPicPr>
      <xdr:blipFill>
        <a:blip r:embed="rId2"/>
        <a:stretch>
          <a:fillRect/>
        </a:stretch>
      </xdr:blipFill>
      <xdr:spPr>
        <a:xfrm>
          <a:off x="2076450" y="4619625"/>
          <a:ext cx="9525" cy="161925"/>
        </a:xfrm>
        <a:prstGeom prst="rect">
          <a:avLst/>
        </a:prstGeom>
        <a:noFill/>
        <a:ln w="9525" cmpd="sng">
          <a:noFill/>
        </a:ln>
      </xdr:spPr>
    </xdr:pic>
    <xdr:clientData/>
  </xdr:twoCellAnchor>
  <xdr:twoCellAnchor editAs="oneCell">
    <xdr:from>
      <xdr:col>3</xdr:col>
      <xdr:colOff>0</xdr:colOff>
      <xdr:row>26</xdr:row>
      <xdr:rowOff>0</xdr:rowOff>
    </xdr:from>
    <xdr:to>
      <xdr:col>3</xdr:col>
      <xdr:colOff>9525</xdr:colOff>
      <xdr:row>27</xdr:row>
      <xdr:rowOff>0</xdr:rowOff>
    </xdr:to>
    <xdr:pic>
      <xdr:nvPicPr>
        <xdr:cNvPr id="21" name="Picture 21"/>
        <xdr:cNvPicPr preferRelativeResize="1">
          <a:picLocks noChangeAspect="1"/>
        </xdr:cNvPicPr>
      </xdr:nvPicPr>
      <xdr:blipFill>
        <a:blip r:embed="rId2"/>
        <a:stretch>
          <a:fillRect/>
        </a:stretch>
      </xdr:blipFill>
      <xdr:spPr>
        <a:xfrm>
          <a:off x="2076450" y="4619625"/>
          <a:ext cx="9525" cy="161925"/>
        </a:xfrm>
        <a:prstGeom prst="rect">
          <a:avLst/>
        </a:prstGeom>
        <a:noFill/>
        <a:ln w="9525" cmpd="sng">
          <a:noFill/>
        </a:ln>
      </xdr:spPr>
    </xdr:pic>
    <xdr:clientData/>
  </xdr:twoCellAnchor>
  <xdr:twoCellAnchor editAs="oneCell">
    <xdr:from>
      <xdr:col>3</xdr:col>
      <xdr:colOff>0</xdr:colOff>
      <xdr:row>26</xdr:row>
      <xdr:rowOff>0</xdr:rowOff>
    </xdr:from>
    <xdr:to>
      <xdr:col>3</xdr:col>
      <xdr:colOff>9525</xdr:colOff>
      <xdr:row>27</xdr:row>
      <xdr:rowOff>0</xdr:rowOff>
    </xdr:to>
    <xdr:pic>
      <xdr:nvPicPr>
        <xdr:cNvPr id="22" name="Picture 22"/>
        <xdr:cNvPicPr preferRelativeResize="1">
          <a:picLocks noChangeAspect="1"/>
        </xdr:cNvPicPr>
      </xdr:nvPicPr>
      <xdr:blipFill>
        <a:blip r:embed="rId2"/>
        <a:stretch>
          <a:fillRect/>
        </a:stretch>
      </xdr:blipFill>
      <xdr:spPr>
        <a:xfrm>
          <a:off x="2076450" y="4619625"/>
          <a:ext cx="9525" cy="161925"/>
        </a:xfrm>
        <a:prstGeom prst="rect">
          <a:avLst/>
        </a:prstGeom>
        <a:noFill/>
        <a:ln w="9525" cmpd="sng">
          <a:noFill/>
        </a:ln>
      </xdr:spPr>
    </xdr:pic>
    <xdr:clientData/>
  </xdr:twoCellAnchor>
  <xdr:twoCellAnchor editAs="oneCell">
    <xdr:from>
      <xdr:col>3</xdr:col>
      <xdr:colOff>0</xdr:colOff>
      <xdr:row>29</xdr:row>
      <xdr:rowOff>0</xdr:rowOff>
    </xdr:from>
    <xdr:to>
      <xdr:col>3</xdr:col>
      <xdr:colOff>9525</xdr:colOff>
      <xdr:row>30</xdr:row>
      <xdr:rowOff>0</xdr:rowOff>
    </xdr:to>
    <xdr:pic>
      <xdr:nvPicPr>
        <xdr:cNvPr id="23" name="Picture 23"/>
        <xdr:cNvPicPr preferRelativeResize="1">
          <a:picLocks noChangeAspect="1"/>
        </xdr:cNvPicPr>
      </xdr:nvPicPr>
      <xdr:blipFill>
        <a:blip r:embed="rId2"/>
        <a:stretch>
          <a:fillRect/>
        </a:stretch>
      </xdr:blipFill>
      <xdr:spPr>
        <a:xfrm>
          <a:off x="2076450" y="5105400"/>
          <a:ext cx="9525" cy="161925"/>
        </a:xfrm>
        <a:prstGeom prst="rect">
          <a:avLst/>
        </a:prstGeom>
        <a:noFill/>
        <a:ln w="9525" cmpd="sng">
          <a:noFill/>
        </a:ln>
      </xdr:spPr>
    </xdr:pic>
    <xdr:clientData/>
  </xdr:twoCellAnchor>
  <xdr:twoCellAnchor editAs="oneCell">
    <xdr:from>
      <xdr:col>3</xdr:col>
      <xdr:colOff>0</xdr:colOff>
      <xdr:row>30</xdr:row>
      <xdr:rowOff>9525</xdr:rowOff>
    </xdr:from>
    <xdr:to>
      <xdr:col>3</xdr:col>
      <xdr:colOff>9525</xdr:colOff>
      <xdr:row>31</xdr:row>
      <xdr:rowOff>9525</xdr:rowOff>
    </xdr:to>
    <xdr:pic>
      <xdr:nvPicPr>
        <xdr:cNvPr id="24" name="Picture 24"/>
        <xdr:cNvPicPr preferRelativeResize="1">
          <a:picLocks noChangeAspect="1"/>
        </xdr:cNvPicPr>
      </xdr:nvPicPr>
      <xdr:blipFill>
        <a:blip r:embed="rId2"/>
        <a:stretch>
          <a:fillRect/>
        </a:stretch>
      </xdr:blipFill>
      <xdr:spPr>
        <a:xfrm>
          <a:off x="2076450" y="5276850"/>
          <a:ext cx="9525" cy="161925"/>
        </a:xfrm>
        <a:prstGeom prst="rect">
          <a:avLst/>
        </a:prstGeom>
        <a:noFill/>
        <a:ln w="9525" cmpd="sng">
          <a:noFill/>
        </a:ln>
      </xdr:spPr>
    </xdr:pic>
    <xdr:clientData/>
  </xdr:twoCellAnchor>
  <xdr:twoCellAnchor editAs="oneCell">
    <xdr:from>
      <xdr:col>3</xdr:col>
      <xdr:colOff>0</xdr:colOff>
      <xdr:row>31</xdr:row>
      <xdr:rowOff>19050</xdr:rowOff>
    </xdr:from>
    <xdr:to>
      <xdr:col>3</xdr:col>
      <xdr:colOff>9525</xdr:colOff>
      <xdr:row>32</xdr:row>
      <xdr:rowOff>19050</xdr:rowOff>
    </xdr:to>
    <xdr:pic>
      <xdr:nvPicPr>
        <xdr:cNvPr id="25" name="Picture 25"/>
        <xdr:cNvPicPr preferRelativeResize="1">
          <a:picLocks noChangeAspect="1"/>
        </xdr:cNvPicPr>
      </xdr:nvPicPr>
      <xdr:blipFill>
        <a:blip r:embed="rId2"/>
        <a:stretch>
          <a:fillRect/>
        </a:stretch>
      </xdr:blipFill>
      <xdr:spPr>
        <a:xfrm>
          <a:off x="2076450" y="5448300"/>
          <a:ext cx="9525" cy="161925"/>
        </a:xfrm>
        <a:prstGeom prst="rect">
          <a:avLst/>
        </a:prstGeom>
        <a:noFill/>
        <a:ln w="9525" cmpd="sng">
          <a:noFill/>
        </a:ln>
      </xdr:spPr>
    </xdr:pic>
    <xdr:clientData/>
  </xdr:twoCellAnchor>
  <xdr:twoCellAnchor editAs="oneCell">
    <xdr:from>
      <xdr:col>3</xdr:col>
      <xdr:colOff>0</xdr:colOff>
      <xdr:row>32</xdr:row>
      <xdr:rowOff>28575</xdr:rowOff>
    </xdr:from>
    <xdr:to>
      <xdr:col>3</xdr:col>
      <xdr:colOff>9525</xdr:colOff>
      <xdr:row>33</xdr:row>
      <xdr:rowOff>28575</xdr:rowOff>
    </xdr:to>
    <xdr:pic>
      <xdr:nvPicPr>
        <xdr:cNvPr id="26" name="Picture 26"/>
        <xdr:cNvPicPr preferRelativeResize="1">
          <a:picLocks noChangeAspect="1"/>
        </xdr:cNvPicPr>
      </xdr:nvPicPr>
      <xdr:blipFill>
        <a:blip r:embed="rId2"/>
        <a:stretch>
          <a:fillRect/>
        </a:stretch>
      </xdr:blipFill>
      <xdr:spPr>
        <a:xfrm>
          <a:off x="2076450" y="5619750"/>
          <a:ext cx="9525" cy="161925"/>
        </a:xfrm>
        <a:prstGeom prst="rect">
          <a:avLst/>
        </a:prstGeom>
        <a:noFill/>
        <a:ln w="9525" cmpd="sng">
          <a:noFill/>
        </a:ln>
      </xdr:spPr>
    </xdr:pic>
    <xdr:clientData/>
  </xdr:twoCellAnchor>
  <xdr:twoCellAnchor editAs="oneCell">
    <xdr:from>
      <xdr:col>3</xdr:col>
      <xdr:colOff>0</xdr:colOff>
      <xdr:row>33</xdr:row>
      <xdr:rowOff>38100</xdr:rowOff>
    </xdr:from>
    <xdr:to>
      <xdr:col>3</xdr:col>
      <xdr:colOff>9525</xdr:colOff>
      <xdr:row>34</xdr:row>
      <xdr:rowOff>38100</xdr:rowOff>
    </xdr:to>
    <xdr:pic>
      <xdr:nvPicPr>
        <xdr:cNvPr id="27" name="Picture 27"/>
        <xdr:cNvPicPr preferRelativeResize="1">
          <a:picLocks noChangeAspect="1"/>
        </xdr:cNvPicPr>
      </xdr:nvPicPr>
      <xdr:blipFill>
        <a:blip r:embed="rId2"/>
        <a:stretch>
          <a:fillRect/>
        </a:stretch>
      </xdr:blipFill>
      <xdr:spPr>
        <a:xfrm>
          <a:off x="2076450" y="5791200"/>
          <a:ext cx="9525" cy="161925"/>
        </a:xfrm>
        <a:prstGeom prst="rect">
          <a:avLst/>
        </a:prstGeom>
        <a:noFill/>
        <a:ln w="9525" cmpd="sng">
          <a:noFill/>
        </a:ln>
      </xdr:spPr>
    </xdr:pic>
    <xdr:clientData/>
  </xdr:twoCellAnchor>
  <xdr:twoCellAnchor editAs="oneCell">
    <xdr:from>
      <xdr:col>3</xdr:col>
      <xdr:colOff>0</xdr:colOff>
      <xdr:row>34</xdr:row>
      <xdr:rowOff>0</xdr:rowOff>
    </xdr:from>
    <xdr:to>
      <xdr:col>3</xdr:col>
      <xdr:colOff>9525</xdr:colOff>
      <xdr:row>35</xdr:row>
      <xdr:rowOff>0</xdr:rowOff>
    </xdr:to>
    <xdr:pic>
      <xdr:nvPicPr>
        <xdr:cNvPr id="28" name="Picture 28"/>
        <xdr:cNvPicPr preferRelativeResize="1">
          <a:picLocks noChangeAspect="1"/>
        </xdr:cNvPicPr>
      </xdr:nvPicPr>
      <xdr:blipFill>
        <a:blip r:embed="rId2"/>
        <a:stretch>
          <a:fillRect/>
        </a:stretch>
      </xdr:blipFill>
      <xdr:spPr>
        <a:xfrm>
          <a:off x="2076450" y="5915025"/>
          <a:ext cx="9525" cy="161925"/>
        </a:xfrm>
        <a:prstGeom prst="rect">
          <a:avLst/>
        </a:prstGeom>
        <a:noFill/>
        <a:ln w="9525" cmpd="sng">
          <a:noFill/>
        </a:ln>
      </xdr:spPr>
    </xdr:pic>
    <xdr:clientData/>
  </xdr:twoCellAnchor>
  <xdr:twoCellAnchor editAs="oneCell">
    <xdr:from>
      <xdr:col>3</xdr:col>
      <xdr:colOff>0</xdr:colOff>
      <xdr:row>34</xdr:row>
      <xdr:rowOff>0</xdr:rowOff>
    </xdr:from>
    <xdr:to>
      <xdr:col>3</xdr:col>
      <xdr:colOff>9525</xdr:colOff>
      <xdr:row>35</xdr:row>
      <xdr:rowOff>0</xdr:rowOff>
    </xdr:to>
    <xdr:pic>
      <xdr:nvPicPr>
        <xdr:cNvPr id="29" name="Picture 29"/>
        <xdr:cNvPicPr preferRelativeResize="1">
          <a:picLocks noChangeAspect="1"/>
        </xdr:cNvPicPr>
      </xdr:nvPicPr>
      <xdr:blipFill>
        <a:blip r:embed="rId2"/>
        <a:stretch>
          <a:fillRect/>
        </a:stretch>
      </xdr:blipFill>
      <xdr:spPr>
        <a:xfrm>
          <a:off x="2076450" y="5915025"/>
          <a:ext cx="9525" cy="161925"/>
        </a:xfrm>
        <a:prstGeom prst="rect">
          <a:avLst/>
        </a:prstGeom>
        <a:noFill/>
        <a:ln w="9525" cmpd="sng">
          <a:noFill/>
        </a:ln>
      </xdr:spPr>
    </xdr:pic>
    <xdr:clientData/>
  </xdr:twoCellAnchor>
  <xdr:twoCellAnchor editAs="oneCell">
    <xdr:from>
      <xdr:col>3</xdr:col>
      <xdr:colOff>0</xdr:colOff>
      <xdr:row>34</xdr:row>
      <xdr:rowOff>66675</xdr:rowOff>
    </xdr:from>
    <xdr:to>
      <xdr:col>3</xdr:col>
      <xdr:colOff>9525</xdr:colOff>
      <xdr:row>35</xdr:row>
      <xdr:rowOff>66675</xdr:rowOff>
    </xdr:to>
    <xdr:pic>
      <xdr:nvPicPr>
        <xdr:cNvPr id="30" name="Picture 30"/>
        <xdr:cNvPicPr preferRelativeResize="1">
          <a:picLocks noChangeAspect="1"/>
        </xdr:cNvPicPr>
      </xdr:nvPicPr>
      <xdr:blipFill>
        <a:blip r:embed="rId2"/>
        <a:stretch>
          <a:fillRect/>
        </a:stretch>
      </xdr:blipFill>
      <xdr:spPr>
        <a:xfrm>
          <a:off x="2076450" y="5981700"/>
          <a:ext cx="9525" cy="161925"/>
        </a:xfrm>
        <a:prstGeom prst="rect">
          <a:avLst/>
        </a:prstGeom>
        <a:noFill/>
        <a:ln w="9525" cmpd="sng">
          <a:noFill/>
        </a:ln>
      </xdr:spPr>
    </xdr:pic>
    <xdr:clientData/>
  </xdr:twoCellAnchor>
  <xdr:twoCellAnchor editAs="oneCell">
    <xdr:from>
      <xdr:col>3</xdr:col>
      <xdr:colOff>0</xdr:colOff>
      <xdr:row>35</xdr:row>
      <xdr:rowOff>76200</xdr:rowOff>
    </xdr:from>
    <xdr:to>
      <xdr:col>3</xdr:col>
      <xdr:colOff>9525</xdr:colOff>
      <xdr:row>36</xdr:row>
      <xdr:rowOff>9525</xdr:rowOff>
    </xdr:to>
    <xdr:pic>
      <xdr:nvPicPr>
        <xdr:cNvPr id="31" name="Picture 31"/>
        <xdr:cNvPicPr preferRelativeResize="1">
          <a:picLocks noChangeAspect="1"/>
        </xdr:cNvPicPr>
      </xdr:nvPicPr>
      <xdr:blipFill>
        <a:blip r:embed="rId2"/>
        <a:stretch>
          <a:fillRect/>
        </a:stretch>
      </xdr:blipFill>
      <xdr:spPr>
        <a:xfrm>
          <a:off x="2076450" y="6153150"/>
          <a:ext cx="9525" cy="161925"/>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29</xdr:row>
      <xdr:rowOff>0</xdr:rowOff>
    </xdr:to>
    <xdr:pic>
      <xdr:nvPicPr>
        <xdr:cNvPr id="32" name="Picture 32"/>
        <xdr:cNvPicPr preferRelativeResize="1">
          <a:picLocks noChangeAspect="1"/>
        </xdr:cNvPicPr>
      </xdr:nvPicPr>
      <xdr:blipFill>
        <a:blip r:embed="rId2"/>
        <a:stretch>
          <a:fillRect/>
        </a:stretch>
      </xdr:blipFill>
      <xdr:spPr>
        <a:xfrm>
          <a:off x="5000625" y="4943475"/>
          <a:ext cx="9525" cy="161925"/>
        </a:xfrm>
        <a:prstGeom prst="rect">
          <a:avLst/>
        </a:prstGeom>
        <a:noFill/>
        <a:ln w="9525" cmpd="sng">
          <a:noFill/>
        </a:ln>
      </xdr:spPr>
    </xdr:pic>
    <xdr:clientData/>
  </xdr:twoCellAnchor>
  <xdr:twoCellAnchor editAs="oneCell">
    <xdr:from>
      <xdr:col>6</xdr:col>
      <xdr:colOff>0</xdr:colOff>
      <xdr:row>38</xdr:row>
      <xdr:rowOff>0</xdr:rowOff>
    </xdr:from>
    <xdr:to>
      <xdr:col>6</xdr:col>
      <xdr:colOff>9525</xdr:colOff>
      <xdr:row>39</xdr:row>
      <xdr:rowOff>0</xdr:rowOff>
    </xdr:to>
    <xdr:pic>
      <xdr:nvPicPr>
        <xdr:cNvPr id="33" name="Picture 37"/>
        <xdr:cNvPicPr preferRelativeResize="1">
          <a:picLocks noChangeAspect="1"/>
        </xdr:cNvPicPr>
      </xdr:nvPicPr>
      <xdr:blipFill>
        <a:blip r:embed="rId2"/>
        <a:stretch>
          <a:fillRect/>
        </a:stretch>
      </xdr:blipFill>
      <xdr:spPr>
        <a:xfrm>
          <a:off x="5000625" y="7210425"/>
          <a:ext cx="9525" cy="161925"/>
        </a:xfrm>
        <a:prstGeom prst="rect">
          <a:avLst/>
        </a:prstGeom>
        <a:noFill/>
        <a:ln w="9525" cmpd="sng">
          <a:noFill/>
        </a:ln>
      </xdr:spPr>
    </xdr:pic>
    <xdr:clientData/>
  </xdr:twoCellAnchor>
  <xdr:twoCellAnchor editAs="oneCell">
    <xdr:from>
      <xdr:col>6</xdr:col>
      <xdr:colOff>0</xdr:colOff>
      <xdr:row>39</xdr:row>
      <xdr:rowOff>9525</xdr:rowOff>
    </xdr:from>
    <xdr:to>
      <xdr:col>6</xdr:col>
      <xdr:colOff>9525</xdr:colOff>
      <xdr:row>40</xdr:row>
      <xdr:rowOff>9525</xdr:rowOff>
    </xdr:to>
    <xdr:pic>
      <xdr:nvPicPr>
        <xdr:cNvPr id="34" name="Picture 38"/>
        <xdr:cNvPicPr preferRelativeResize="1">
          <a:picLocks noChangeAspect="1"/>
        </xdr:cNvPicPr>
      </xdr:nvPicPr>
      <xdr:blipFill>
        <a:blip r:embed="rId2"/>
        <a:stretch>
          <a:fillRect/>
        </a:stretch>
      </xdr:blipFill>
      <xdr:spPr>
        <a:xfrm>
          <a:off x="5000625" y="7381875"/>
          <a:ext cx="9525" cy="161925"/>
        </a:xfrm>
        <a:prstGeom prst="rect">
          <a:avLst/>
        </a:prstGeom>
        <a:noFill/>
        <a:ln w="9525" cmpd="sng">
          <a:noFill/>
        </a:ln>
      </xdr:spPr>
    </xdr:pic>
    <xdr:clientData/>
  </xdr:twoCellAnchor>
  <xdr:twoCellAnchor editAs="oneCell">
    <xdr:from>
      <xdr:col>6</xdr:col>
      <xdr:colOff>0</xdr:colOff>
      <xdr:row>39</xdr:row>
      <xdr:rowOff>66675</xdr:rowOff>
    </xdr:from>
    <xdr:to>
      <xdr:col>6</xdr:col>
      <xdr:colOff>9525</xdr:colOff>
      <xdr:row>40</xdr:row>
      <xdr:rowOff>66675</xdr:rowOff>
    </xdr:to>
    <xdr:pic>
      <xdr:nvPicPr>
        <xdr:cNvPr id="35" name="Picture 39"/>
        <xdr:cNvPicPr preferRelativeResize="1">
          <a:picLocks noChangeAspect="1"/>
        </xdr:cNvPicPr>
      </xdr:nvPicPr>
      <xdr:blipFill>
        <a:blip r:embed="rId2"/>
        <a:stretch>
          <a:fillRect/>
        </a:stretch>
      </xdr:blipFill>
      <xdr:spPr>
        <a:xfrm>
          <a:off x="5000625" y="7439025"/>
          <a:ext cx="9525" cy="161925"/>
        </a:xfrm>
        <a:prstGeom prst="rect">
          <a:avLst/>
        </a:prstGeom>
        <a:noFill/>
        <a:ln w="9525" cmpd="sng">
          <a:noFill/>
        </a:ln>
      </xdr:spPr>
    </xdr:pic>
    <xdr:clientData/>
  </xdr:twoCellAnchor>
  <xdr:twoCellAnchor editAs="oneCell">
    <xdr:from>
      <xdr:col>6</xdr:col>
      <xdr:colOff>0</xdr:colOff>
      <xdr:row>41</xdr:row>
      <xdr:rowOff>76200</xdr:rowOff>
    </xdr:from>
    <xdr:to>
      <xdr:col>6</xdr:col>
      <xdr:colOff>9525</xdr:colOff>
      <xdr:row>42</xdr:row>
      <xdr:rowOff>9525</xdr:rowOff>
    </xdr:to>
    <xdr:pic>
      <xdr:nvPicPr>
        <xdr:cNvPr id="36" name="Picture 40"/>
        <xdr:cNvPicPr preferRelativeResize="1">
          <a:picLocks noChangeAspect="1"/>
        </xdr:cNvPicPr>
      </xdr:nvPicPr>
      <xdr:blipFill>
        <a:blip r:embed="rId2"/>
        <a:stretch>
          <a:fillRect/>
        </a:stretch>
      </xdr:blipFill>
      <xdr:spPr>
        <a:xfrm>
          <a:off x="5000625" y="7772400"/>
          <a:ext cx="952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52"/>
  <sheetViews>
    <sheetView workbookViewId="0" topLeftCell="A37">
      <selection activeCell="G49" sqref="G49"/>
    </sheetView>
  </sheetViews>
  <sheetFormatPr defaultColWidth="9.140625" defaultRowHeight="12.75"/>
  <cols>
    <col min="1" max="1" width="22.140625" style="44" customWidth="1"/>
    <col min="2" max="2" width="10.00390625" style="78" customWidth="1"/>
    <col min="3" max="3" width="20.421875" style="13" customWidth="1"/>
    <col min="4" max="4" width="16.140625" style="4" customWidth="1"/>
    <col min="5" max="5" width="11.8515625" style="4" customWidth="1"/>
    <col min="6" max="6" width="13.00390625" style="4" customWidth="1"/>
    <col min="7" max="7" width="23.57421875" style="1" customWidth="1"/>
    <col min="8" max="22" width="9.140625" style="1" customWidth="1"/>
  </cols>
  <sheetData>
    <row r="1" spans="1:6" ht="46.5" customHeight="1">
      <c r="A1" s="195" t="s">
        <v>131</v>
      </c>
      <c r="B1" s="196"/>
      <c r="C1" s="196"/>
      <c r="D1" s="196"/>
      <c r="E1" s="196"/>
      <c r="F1" s="197"/>
    </row>
    <row r="2" spans="1:6" ht="46.5" customHeight="1">
      <c r="A2" s="201" t="s">
        <v>132</v>
      </c>
      <c r="B2" s="202"/>
      <c r="C2" s="202"/>
      <c r="D2" s="202"/>
      <c r="E2" s="202"/>
      <c r="F2" s="203"/>
    </row>
    <row r="3" spans="1:22" s="70" customFormat="1" ht="37.5" customHeight="1">
      <c r="A3" s="65" t="s">
        <v>21</v>
      </c>
      <c r="B3" s="64" t="s">
        <v>39</v>
      </c>
      <c r="C3" s="66" t="s">
        <v>20</v>
      </c>
      <c r="D3" s="67" t="s">
        <v>23</v>
      </c>
      <c r="E3" s="67" t="s">
        <v>15</v>
      </c>
      <c r="F3" s="68" t="s">
        <v>54</v>
      </c>
      <c r="G3" s="69"/>
      <c r="H3" s="69"/>
      <c r="I3" s="69"/>
      <c r="J3" s="69"/>
      <c r="K3" s="69"/>
      <c r="L3" s="69"/>
      <c r="M3" s="69"/>
      <c r="N3" s="69"/>
      <c r="O3" s="69"/>
      <c r="P3" s="69"/>
      <c r="Q3" s="69"/>
      <c r="R3" s="69"/>
      <c r="S3" s="69"/>
      <c r="T3" s="69"/>
      <c r="U3" s="69"/>
      <c r="V3" s="69"/>
    </row>
    <row r="4" spans="1:22" s="37" customFormat="1" ht="74.25" customHeight="1">
      <c r="A4" s="71" t="s">
        <v>65</v>
      </c>
      <c r="B4" s="72"/>
      <c r="C4" s="199" t="s">
        <v>78</v>
      </c>
      <c r="D4" s="200"/>
      <c r="E4" s="35"/>
      <c r="F4" s="53">
        <v>153.52</v>
      </c>
      <c r="G4" s="36"/>
      <c r="H4" s="36"/>
      <c r="I4" s="36"/>
      <c r="J4" s="36"/>
      <c r="K4" s="36"/>
      <c r="L4" s="36"/>
      <c r="M4" s="36"/>
      <c r="N4" s="36"/>
      <c r="O4" s="36"/>
      <c r="P4" s="36"/>
      <c r="Q4" s="36"/>
      <c r="R4" s="36"/>
      <c r="S4" s="36"/>
      <c r="T4" s="36"/>
      <c r="U4" s="36"/>
      <c r="V4" s="36"/>
    </row>
    <row r="5" spans="1:6" ht="51">
      <c r="A5" s="60" t="s">
        <v>59</v>
      </c>
      <c r="B5" s="73"/>
      <c r="C5" s="11"/>
      <c r="D5" s="2"/>
      <c r="E5" s="3"/>
      <c r="F5" s="5">
        <v>100</v>
      </c>
    </row>
    <row r="6" spans="1:6" ht="60.75" customHeight="1">
      <c r="A6" s="158" t="s">
        <v>142</v>
      </c>
      <c r="B6" s="73"/>
      <c r="C6" s="198" t="s">
        <v>143</v>
      </c>
      <c r="D6" s="198"/>
      <c r="E6" s="3"/>
      <c r="F6" s="5">
        <v>185</v>
      </c>
    </row>
    <row r="7" spans="1:22" s="14" customFormat="1" ht="12.75">
      <c r="A7" s="58" t="s">
        <v>0</v>
      </c>
      <c r="B7" s="74"/>
      <c r="C7" s="59"/>
      <c r="D7" s="59"/>
      <c r="E7" s="59"/>
      <c r="F7" s="59"/>
      <c r="G7" s="33"/>
      <c r="H7" s="33"/>
      <c r="I7" s="33"/>
      <c r="J7" s="33"/>
      <c r="K7" s="33"/>
      <c r="L7" s="33"/>
      <c r="M7" s="33"/>
      <c r="N7" s="33"/>
      <c r="O7" s="33"/>
      <c r="P7" s="33"/>
      <c r="Q7" s="33"/>
      <c r="R7" s="33"/>
      <c r="S7" s="33"/>
      <c r="T7" s="33"/>
      <c r="U7" s="33"/>
      <c r="V7" s="33"/>
    </row>
    <row r="8" spans="1:22" s="10" customFormat="1" ht="57.75" customHeight="1">
      <c r="A8" s="60" t="s">
        <v>24</v>
      </c>
      <c r="B8" s="79">
        <v>35796</v>
      </c>
      <c r="C8" s="12" t="s">
        <v>137</v>
      </c>
      <c r="D8" s="7">
        <v>600</v>
      </c>
      <c r="E8" s="7"/>
      <c r="F8" s="9"/>
      <c r="G8" s="8"/>
      <c r="H8" s="8"/>
      <c r="I8" s="8"/>
      <c r="J8" s="8"/>
      <c r="K8" s="8"/>
      <c r="L8" s="8"/>
      <c r="M8" s="8"/>
      <c r="N8" s="8"/>
      <c r="O8" s="8"/>
      <c r="P8" s="8"/>
      <c r="Q8" s="8"/>
      <c r="R8" s="8"/>
      <c r="S8" s="8"/>
      <c r="T8" s="8"/>
      <c r="U8" s="8"/>
      <c r="V8" s="8"/>
    </row>
    <row r="9" spans="1:22" s="10" customFormat="1" ht="67.5" customHeight="1">
      <c r="A9" s="60" t="s">
        <v>138</v>
      </c>
      <c r="B9" s="73"/>
      <c r="C9" s="12" t="s">
        <v>40</v>
      </c>
      <c r="D9" s="7">
        <v>173.87</v>
      </c>
      <c r="E9" s="7"/>
      <c r="F9" s="9"/>
      <c r="G9" s="8"/>
      <c r="H9" s="8"/>
      <c r="I9" s="8"/>
      <c r="J9" s="8"/>
      <c r="K9" s="8"/>
      <c r="L9" s="8"/>
      <c r="M9" s="8"/>
      <c r="N9" s="8"/>
      <c r="O9" s="8"/>
      <c r="P9" s="8"/>
      <c r="Q9" s="8"/>
      <c r="R9" s="8"/>
      <c r="S9" s="8"/>
      <c r="T9" s="8"/>
      <c r="U9" s="8"/>
      <c r="V9" s="8"/>
    </row>
    <row r="10" spans="1:22" s="10" customFormat="1" ht="53.25" customHeight="1">
      <c r="A10" s="60" t="s">
        <v>34</v>
      </c>
      <c r="B10" s="73"/>
      <c r="C10" s="12" t="s">
        <v>35</v>
      </c>
      <c r="D10" s="7">
        <v>50</v>
      </c>
      <c r="E10" s="7"/>
      <c r="F10" s="9"/>
      <c r="G10" s="8"/>
      <c r="H10" s="8"/>
      <c r="I10" s="8"/>
      <c r="J10" s="8"/>
      <c r="K10" s="8"/>
      <c r="L10" s="8"/>
      <c r="M10" s="8"/>
      <c r="N10" s="8"/>
      <c r="O10" s="8"/>
      <c r="P10" s="8"/>
      <c r="Q10" s="8"/>
      <c r="R10" s="8"/>
      <c r="S10" s="8"/>
      <c r="T10" s="8"/>
      <c r="U10" s="8"/>
      <c r="V10" s="8"/>
    </row>
    <row r="11" spans="1:22" s="10" customFormat="1" ht="66" customHeight="1">
      <c r="A11" s="60" t="s">
        <v>25</v>
      </c>
      <c r="B11" s="73"/>
      <c r="C11" s="12" t="s">
        <v>29</v>
      </c>
      <c r="D11" s="7">
        <v>150</v>
      </c>
      <c r="E11" s="7"/>
      <c r="F11" s="9"/>
      <c r="G11" s="8"/>
      <c r="H11" s="8"/>
      <c r="I11" s="8"/>
      <c r="J11" s="8"/>
      <c r="K11" s="8"/>
      <c r="L11" s="8"/>
      <c r="M11" s="8"/>
      <c r="N11" s="8"/>
      <c r="O11" s="8"/>
      <c r="P11" s="8"/>
      <c r="Q11" s="8"/>
      <c r="R11" s="8"/>
      <c r="S11" s="8"/>
      <c r="T11" s="8"/>
      <c r="U11" s="8"/>
      <c r="V11" s="8"/>
    </row>
    <row r="12" spans="1:6" ht="129" customHeight="1">
      <c r="A12" s="60" t="s">
        <v>42</v>
      </c>
      <c r="B12" s="73"/>
      <c r="C12" s="12" t="s">
        <v>79</v>
      </c>
      <c r="D12" s="3">
        <v>400</v>
      </c>
      <c r="E12" s="3"/>
      <c r="F12" s="5"/>
    </row>
    <row r="13" spans="1:6" ht="38.25">
      <c r="A13" s="60" t="s">
        <v>70</v>
      </c>
      <c r="B13" s="73"/>
      <c r="C13" s="11"/>
      <c r="D13" s="3">
        <v>120</v>
      </c>
      <c r="E13" s="3"/>
      <c r="F13" s="5"/>
    </row>
    <row r="14" spans="1:6" s="1" customFormat="1" ht="12.75">
      <c r="A14" s="61" t="s">
        <v>1</v>
      </c>
      <c r="B14" s="75"/>
      <c r="C14" s="55"/>
      <c r="D14" s="40">
        <f>SUM(D8:D13)</f>
        <v>1493.87</v>
      </c>
      <c r="E14" s="40"/>
      <c r="F14" s="40"/>
    </row>
    <row r="15" spans="1:22" s="70" customFormat="1" ht="51" customHeight="1">
      <c r="A15" s="65" t="s">
        <v>21</v>
      </c>
      <c r="B15" s="64" t="s">
        <v>39</v>
      </c>
      <c r="C15" s="66" t="s">
        <v>20</v>
      </c>
      <c r="D15" s="67" t="s">
        <v>23</v>
      </c>
      <c r="E15" s="67" t="s">
        <v>15</v>
      </c>
      <c r="F15" s="68" t="s">
        <v>54</v>
      </c>
      <c r="G15" s="69"/>
      <c r="H15" s="69"/>
      <c r="I15" s="69"/>
      <c r="J15" s="69"/>
      <c r="K15" s="69"/>
      <c r="L15" s="69"/>
      <c r="M15" s="69"/>
      <c r="N15" s="69"/>
      <c r="O15" s="69"/>
      <c r="P15" s="69"/>
      <c r="Q15" s="69"/>
      <c r="R15" s="69"/>
      <c r="S15" s="69"/>
      <c r="T15" s="69"/>
      <c r="U15" s="69"/>
      <c r="V15" s="69"/>
    </row>
    <row r="16" spans="1:22" s="14" customFormat="1" ht="12.75">
      <c r="A16" s="58" t="s">
        <v>3</v>
      </c>
      <c r="B16" s="74"/>
      <c r="C16" s="59"/>
      <c r="D16" s="59"/>
      <c r="E16" s="59"/>
      <c r="F16" s="59"/>
      <c r="G16" s="33"/>
      <c r="H16" s="33"/>
      <c r="I16" s="33"/>
      <c r="J16" s="33"/>
      <c r="K16" s="33"/>
      <c r="L16" s="33"/>
      <c r="M16" s="33"/>
      <c r="N16" s="33"/>
      <c r="O16" s="33"/>
      <c r="P16" s="33"/>
      <c r="Q16" s="33"/>
      <c r="R16" s="33"/>
      <c r="S16" s="33"/>
      <c r="T16" s="33"/>
      <c r="U16" s="33"/>
      <c r="V16" s="33"/>
    </row>
    <row r="17" spans="1:6" ht="39" customHeight="1">
      <c r="A17" s="60" t="s">
        <v>72</v>
      </c>
      <c r="B17" s="73" t="s">
        <v>71</v>
      </c>
      <c r="C17" s="12" t="s">
        <v>80</v>
      </c>
      <c r="D17" s="3">
        <v>380</v>
      </c>
      <c r="E17" s="3">
        <v>100</v>
      </c>
      <c r="F17" s="5"/>
    </row>
    <row r="18" spans="1:6" ht="93" customHeight="1">
      <c r="A18" s="60" t="s">
        <v>27</v>
      </c>
      <c r="B18" s="73" t="s">
        <v>69</v>
      </c>
      <c r="C18" s="12" t="s">
        <v>68</v>
      </c>
      <c r="D18" s="3">
        <v>3600</v>
      </c>
      <c r="E18" s="3">
        <v>153.52</v>
      </c>
      <c r="F18" s="5"/>
    </row>
    <row r="19" spans="1:6" ht="25.5">
      <c r="A19" s="62" t="s">
        <v>22</v>
      </c>
      <c r="B19" s="73"/>
      <c r="C19" s="12" t="s">
        <v>30</v>
      </c>
      <c r="D19" s="3">
        <v>50</v>
      </c>
      <c r="E19" s="3"/>
      <c r="F19" s="5"/>
    </row>
    <row r="20" spans="1:6" ht="104.25" customHeight="1">
      <c r="A20" s="60" t="s">
        <v>81</v>
      </c>
      <c r="B20" s="73"/>
      <c r="C20" s="11" t="s">
        <v>82</v>
      </c>
      <c r="D20" s="3">
        <v>396</v>
      </c>
      <c r="E20" s="3"/>
      <c r="F20" s="5"/>
    </row>
    <row r="21" spans="1:6" ht="12.75">
      <c r="A21" s="61" t="s">
        <v>1</v>
      </c>
      <c r="B21" s="75"/>
      <c r="C21" s="55"/>
      <c r="D21" s="40">
        <f>SUM(D17:D20)</f>
        <v>4426</v>
      </c>
      <c r="E21" s="40"/>
      <c r="F21" s="40"/>
    </row>
    <row r="22" spans="1:6" ht="12.75">
      <c r="A22" s="62"/>
      <c r="B22" s="73"/>
      <c r="C22" s="11"/>
      <c r="D22" s="3"/>
      <c r="E22" s="3"/>
      <c r="F22" s="5"/>
    </row>
    <row r="23" spans="1:22" s="14" customFormat="1" ht="12.75">
      <c r="A23" s="58" t="s">
        <v>2</v>
      </c>
      <c r="B23" s="74"/>
      <c r="C23" s="59"/>
      <c r="D23" s="59"/>
      <c r="E23" s="59"/>
      <c r="F23" s="59"/>
      <c r="G23" s="33"/>
      <c r="H23" s="33"/>
      <c r="I23" s="33"/>
      <c r="J23" s="33"/>
      <c r="K23" s="33"/>
      <c r="L23" s="33"/>
      <c r="M23" s="33"/>
      <c r="N23" s="33"/>
      <c r="O23" s="33"/>
      <c r="P23" s="33"/>
      <c r="Q23" s="33"/>
      <c r="R23" s="33"/>
      <c r="S23" s="33"/>
      <c r="T23" s="33"/>
      <c r="U23" s="33"/>
      <c r="V23" s="33"/>
    </row>
    <row r="24" spans="1:6" ht="12.75">
      <c r="A24" s="62"/>
      <c r="B24" s="73"/>
      <c r="C24" s="11"/>
      <c r="D24" s="3"/>
      <c r="E24" s="3"/>
      <c r="F24" s="5"/>
    </row>
    <row r="25" spans="1:6" ht="79.5" customHeight="1">
      <c r="A25" s="62" t="s">
        <v>14</v>
      </c>
      <c r="B25" s="73" t="s">
        <v>66</v>
      </c>
      <c r="C25" s="12" t="s">
        <v>139</v>
      </c>
      <c r="D25" s="3">
        <v>1260</v>
      </c>
      <c r="E25" s="3"/>
      <c r="F25" s="5"/>
    </row>
    <row r="26" spans="1:6" ht="76.5">
      <c r="A26" s="60" t="s">
        <v>13</v>
      </c>
      <c r="B26" s="73" t="s">
        <v>67</v>
      </c>
      <c r="C26" s="12" t="s">
        <v>74</v>
      </c>
      <c r="D26" s="3">
        <v>45</v>
      </c>
      <c r="E26" s="3"/>
      <c r="F26" s="5"/>
    </row>
    <row r="27" spans="1:6" ht="140.25">
      <c r="A27" s="62" t="s">
        <v>4</v>
      </c>
      <c r="B27" s="73" t="s">
        <v>28</v>
      </c>
      <c r="C27" s="11" t="s">
        <v>83</v>
      </c>
      <c r="D27" s="3">
        <v>200</v>
      </c>
      <c r="E27" s="3"/>
      <c r="F27" s="5"/>
    </row>
    <row r="28" spans="1:22" s="70" customFormat="1" ht="51" customHeight="1">
      <c r="A28" s="65" t="s">
        <v>21</v>
      </c>
      <c r="B28" s="64" t="s">
        <v>39</v>
      </c>
      <c r="C28" s="66" t="s">
        <v>20</v>
      </c>
      <c r="D28" s="67" t="s">
        <v>23</v>
      </c>
      <c r="E28" s="67" t="s">
        <v>15</v>
      </c>
      <c r="F28" s="68" t="s">
        <v>54</v>
      </c>
      <c r="G28" s="69"/>
      <c r="H28" s="69"/>
      <c r="I28" s="69"/>
      <c r="J28" s="69"/>
      <c r="K28" s="69"/>
      <c r="L28" s="69"/>
      <c r="M28" s="69"/>
      <c r="N28" s="69"/>
      <c r="O28" s="69"/>
      <c r="P28" s="69"/>
      <c r="Q28" s="69"/>
      <c r="R28" s="69"/>
      <c r="S28" s="69"/>
      <c r="T28" s="69"/>
      <c r="U28" s="69"/>
      <c r="V28" s="69"/>
    </row>
    <row r="29" spans="1:6" ht="38.25">
      <c r="A29" s="62" t="s">
        <v>5</v>
      </c>
      <c r="B29" s="73"/>
      <c r="C29" s="12" t="s">
        <v>73</v>
      </c>
      <c r="D29" s="3">
        <v>500</v>
      </c>
      <c r="E29" s="3"/>
      <c r="F29" s="5"/>
    </row>
    <row r="30" spans="1:6" ht="51">
      <c r="A30" s="62" t="s">
        <v>6</v>
      </c>
      <c r="B30" s="73"/>
      <c r="C30" s="12" t="s">
        <v>31</v>
      </c>
      <c r="D30" s="3">
        <v>200</v>
      </c>
      <c r="E30" s="3"/>
      <c r="F30" s="5"/>
    </row>
    <row r="31" spans="1:6" ht="42" customHeight="1">
      <c r="A31" s="62" t="s">
        <v>18</v>
      </c>
      <c r="B31" s="73"/>
      <c r="C31" s="12" t="s">
        <v>32</v>
      </c>
      <c r="D31" s="3">
        <v>200</v>
      </c>
      <c r="E31" s="3"/>
      <c r="F31" s="5"/>
    </row>
    <row r="32" spans="1:6" ht="33" customHeight="1">
      <c r="A32" s="60" t="s">
        <v>41</v>
      </c>
      <c r="B32" s="73"/>
      <c r="C32" s="12" t="s">
        <v>33</v>
      </c>
      <c r="D32" s="3">
        <v>350</v>
      </c>
      <c r="E32" s="3"/>
      <c r="F32" s="5"/>
    </row>
    <row r="33" spans="1:6" ht="38.25">
      <c r="A33" s="62" t="s">
        <v>19</v>
      </c>
      <c r="B33" s="73"/>
      <c r="C33" s="12" t="s">
        <v>36</v>
      </c>
      <c r="D33" s="3">
        <v>483</v>
      </c>
      <c r="E33" s="3"/>
      <c r="F33" s="5"/>
    </row>
    <row r="34" spans="1:6" ht="25.5">
      <c r="A34" s="62" t="s">
        <v>12</v>
      </c>
      <c r="B34" s="73"/>
      <c r="C34" s="11" t="s">
        <v>75</v>
      </c>
      <c r="D34" s="3">
        <v>100</v>
      </c>
      <c r="E34" s="3"/>
      <c r="F34" s="5"/>
    </row>
    <row r="35" spans="1:6" ht="51">
      <c r="A35" s="62" t="s">
        <v>17</v>
      </c>
      <c r="B35" s="73"/>
      <c r="C35" s="12" t="s">
        <v>64</v>
      </c>
      <c r="D35" s="3">
        <v>250</v>
      </c>
      <c r="E35" s="3"/>
      <c r="F35" s="5"/>
    </row>
    <row r="36" spans="1:6" ht="55.5" customHeight="1">
      <c r="A36" s="62" t="s">
        <v>16</v>
      </c>
      <c r="B36" s="73"/>
      <c r="C36" s="12" t="s">
        <v>129</v>
      </c>
      <c r="D36" s="3">
        <v>84</v>
      </c>
      <c r="E36" s="3"/>
      <c r="F36" s="5"/>
    </row>
    <row r="37" spans="1:6" ht="51">
      <c r="A37" s="62" t="s">
        <v>10</v>
      </c>
      <c r="B37" s="73"/>
      <c r="C37" s="12" t="s">
        <v>76</v>
      </c>
      <c r="D37" s="3"/>
      <c r="E37" s="3"/>
      <c r="F37" s="5"/>
    </row>
    <row r="38" spans="1:6" ht="32.25" customHeight="1">
      <c r="A38" s="62" t="s">
        <v>9</v>
      </c>
      <c r="B38" s="73"/>
      <c r="C38" s="11" t="s">
        <v>38</v>
      </c>
      <c r="D38" s="3">
        <v>100</v>
      </c>
      <c r="E38" s="3"/>
      <c r="F38" s="5"/>
    </row>
    <row r="39" spans="1:3" s="44" customFormat="1" ht="38.25" customHeight="1">
      <c r="A39" s="123" t="s">
        <v>134</v>
      </c>
      <c r="C39" s="124" t="s">
        <v>135</v>
      </c>
    </row>
    <row r="40" spans="1:6" ht="25.5">
      <c r="A40" s="62" t="s">
        <v>11</v>
      </c>
      <c r="B40" s="73"/>
      <c r="C40" s="11" t="s">
        <v>77</v>
      </c>
      <c r="D40" s="3">
        <v>600</v>
      </c>
      <c r="E40" s="3"/>
      <c r="F40" s="5"/>
    </row>
    <row r="41" spans="1:6" ht="38.25">
      <c r="A41" s="62" t="s">
        <v>8</v>
      </c>
      <c r="B41" s="73"/>
      <c r="C41" s="12" t="s">
        <v>37</v>
      </c>
      <c r="D41" s="3">
        <v>150</v>
      </c>
      <c r="E41" s="3"/>
      <c r="F41" s="5"/>
    </row>
    <row r="42" spans="1:22" s="19" customFormat="1" ht="12.75">
      <c r="A42" s="61" t="s">
        <v>1</v>
      </c>
      <c r="B42" s="75"/>
      <c r="C42" s="55"/>
      <c r="D42" s="40">
        <f>SUM(D24:D41)</f>
        <v>4522</v>
      </c>
      <c r="E42" s="40"/>
      <c r="F42" s="40"/>
      <c r="G42" s="18"/>
      <c r="H42" s="18"/>
      <c r="I42" s="18"/>
      <c r="J42" s="18"/>
      <c r="K42" s="18"/>
      <c r="L42" s="18"/>
      <c r="M42" s="18"/>
      <c r="N42" s="18"/>
      <c r="O42" s="18"/>
      <c r="P42" s="18"/>
      <c r="Q42" s="18"/>
      <c r="R42" s="18"/>
      <c r="S42" s="18"/>
      <c r="T42" s="18"/>
      <c r="U42" s="18"/>
      <c r="V42" s="18"/>
    </row>
    <row r="43" spans="1:22" s="24" customFormat="1" ht="47.25">
      <c r="A43" s="63" t="s">
        <v>136</v>
      </c>
      <c r="B43" s="77"/>
      <c r="C43" s="56"/>
      <c r="D43" s="57">
        <f>D42+D21+D14</f>
        <v>10441.869999999999</v>
      </c>
      <c r="E43" s="57"/>
      <c r="F43" s="57">
        <f>SUM(F4:F42)</f>
        <v>438.52</v>
      </c>
      <c r="G43" s="25"/>
      <c r="H43" s="25"/>
      <c r="I43" s="25"/>
      <c r="J43" s="25"/>
      <c r="K43" s="25"/>
      <c r="L43" s="25"/>
      <c r="M43" s="25"/>
      <c r="N43" s="25"/>
      <c r="O43" s="25"/>
      <c r="P43" s="25"/>
      <c r="Q43" s="25"/>
      <c r="R43" s="25"/>
      <c r="S43" s="25"/>
      <c r="T43" s="25"/>
      <c r="U43" s="25"/>
      <c r="V43" s="25"/>
    </row>
    <row r="44" spans="1:22" s="16" customFormat="1" ht="47.25">
      <c r="A44" s="149" t="s">
        <v>144</v>
      </c>
      <c r="B44" s="76"/>
      <c r="C44" s="20"/>
      <c r="D44" s="21"/>
      <c r="E44" s="21">
        <f>SUM(E5:E42)</f>
        <v>253.52</v>
      </c>
      <c r="F44" s="21"/>
      <c r="G44" s="22"/>
      <c r="H44" s="22"/>
      <c r="I44" s="22"/>
      <c r="J44" s="22"/>
      <c r="K44" s="22"/>
      <c r="L44" s="22"/>
      <c r="M44" s="22"/>
      <c r="N44" s="22"/>
      <c r="O44" s="22"/>
      <c r="P44" s="22"/>
      <c r="Q44" s="22"/>
      <c r="R44" s="22"/>
      <c r="S44" s="22"/>
      <c r="T44" s="22"/>
      <c r="U44" s="22"/>
      <c r="V44" s="22"/>
    </row>
    <row r="45" spans="1:22" s="16" customFormat="1" ht="42.75" customHeight="1">
      <c r="A45" s="159" t="s">
        <v>145</v>
      </c>
      <c r="B45" s="160"/>
      <c r="C45" s="161"/>
      <c r="D45" s="162"/>
      <c r="E45" s="162"/>
      <c r="F45" s="162">
        <f>D43-F43</f>
        <v>10003.349999999999</v>
      </c>
      <c r="G45" s="22"/>
      <c r="H45" s="22"/>
      <c r="I45" s="22"/>
      <c r="J45" s="22"/>
      <c r="K45" s="22"/>
      <c r="L45" s="22"/>
      <c r="M45" s="22"/>
      <c r="N45" s="22"/>
      <c r="O45" s="22"/>
      <c r="P45" s="22"/>
      <c r="Q45" s="22"/>
      <c r="R45" s="22"/>
      <c r="S45" s="22"/>
      <c r="T45" s="22"/>
      <c r="U45" s="22"/>
      <c r="V45" s="22"/>
    </row>
    <row r="46" spans="1:22" s="26" customFormat="1" ht="64.5" customHeight="1">
      <c r="A46" s="150" t="s">
        <v>52</v>
      </c>
      <c r="B46" s="151"/>
      <c r="C46" s="152"/>
      <c r="D46" s="153">
        <f>F45-E44</f>
        <v>9749.829999999998</v>
      </c>
      <c r="E46" s="153"/>
      <c r="F46" s="154"/>
      <c r="G46" s="27"/>
      <c r="H46" s="27"/>
      <c r="I46" s="27"/>
      <c r="J46" s="27"/>
      <c r="K46" s="27"/>
      <c r="L46" s="27"/>
      <c r="M46" s="27"/>
      <c r="N46" s="27"/>
      <c r="O46" s="27"/>
      <c r="P46" s="27"/>
      <c r="Q46" s="27"/>
      <c r="R46" s="27"/>
      <c r="S46" s="27"/>
      <c r="T46" s="27"/>
      <c r="U46" s="27"/>
      <c r="V46" s="27"/>
    </row>
    <row r="47" spans="1:4" ht="12.75">
      <c r="A47" s="62"/>
      <c r="B47" s="73"/>
      <c r="C47" s="11"/>
      <c r="D47" s="6"/>
    </row>
    <row r="48" spans="1:4" ht="12.75">
      <c r="A48" s="62"/>
      <c r="B48" s="73"/>
      <c r="C48" s="11"/>
      <c r="D48" s="6"/>
    </row>
    <row r="49" spans="1:6" ht="34.5" customHeight="1">
      <c r="A49" s="190" t="s">
        <v>61</v>
      </c>
      <c r="B49" s="191"/>
      <c r="C49" s="191"/>
      <c r="D49" s="191"/>
      <c r="E49" s="191"/>
      <c r="F49" s="192"/>
    </row>
    <row r="50" spans="1:6" ht="63" customHeight="1">
      <c r="A50" s="190" t="s">
        <v>133</v>
      </c>
      <c r="B50" s="191"/>
      <c r="C50" s="191"/>
      <c r="D50" s="191"/>
      <c r="E50" s="191"/>
      <c r="F50" s="192"/>
    </row>
    <row r="51" spans="1:6" ht="45" customHeight="1">
      <c r="A51" s="190" t="s">
        <v>62</v>
      </c>
      <c r="B51" s="191"/>
      <c r="C51" s="191"/>
      <c r="D51" s="191"/>
      <c r="E51" s="191"/>
      <c r="F51" s="192"/>
    </row>
    <row r="52" spans="1:6" ht="12.75">
      <c r="A52" s="193" t="s">
        <v>63</v>
      </c>
      <c r="B52" s="194"/>
      <c r="C52" s="194"/>
      <c r="D52" s="194"/>
      <c r="E52" s="194"/>
      <c r="F52" s="192"/>
    </row>
  </sheetData>
  <mergeCells count="8">
    <mergeCell ref="A51:F51"/>
    <mergeCell ref="A52:F52"/>
    <mergeCell ref="A1:F1"/>
    <mergeCell ref="C6:D6"/>
    <mergeCell ref="C4:D4"/>
    <mergeCell ref="A2:F2"/>
    <mergeCell ref="A49:F49"/>
    <mergeCell ref="A50:F50"/>
  </mergeCells>
  <printOptions gridLines="1" horizontalCentered="1"/>
  <pageMargins left="0.2755905511811024" right="0.2362204724409449" top="0.984251968503937" bottom="0.7874015748031497" header="0.2755905511811024" footer="0.2755905511811024"/>
  <pageSetup horizontalDpi="600" verticalDpi="600" orientation="portrait" paperSize="9" scale="103" r:id="rId1"/>
  <headerFooter alignWithMargins="0">
    <oddHeader>&amp;C&amp;"Arial,Bold"&amp;12PNI.ORG&amp;R1998 - 2004</oddHeader>
    <oddFooter>&amp;L&amp;"Times New Roman,Bold Italic"&amp;11VeriteeReed Hall&amp;C&amp;P&amp;R&amp;"Times New Roman,Bold Italic"&amp;11PNI.org.uk</oddFooter>
  </headerFooter>
  <rowBreaks count="3" manualBreakCount="3">
    <brk id="14" max="5" man="1"/>
    <brk id="27" max="5" man="1"/>
    <brk id="43" max="5" man="1"/>
  </rowBreaks>
</worksheet>
</file>

<file path=xl/worksheets/sheet2.xml><?xml version="1.0" encoding="utf-8"?>
<worksheet xmlns="http://schemas.openxmlformats.org/spreadsheetml/2006/main" xmlns:r="http://schemas.openxmlformats.org/officeDocument/2006/relationships">
  <dimension ref="A1:IU53"/>
  <sheetViews>
    <sheetView workbookViewId="0" topLeftCell="A1">
      <selection activeCell="N2" sqref="N2"/>
    </sheetView>
  </sheetViews>
  <sheetFormatPr defaultColWidth="9.140625" defaultRowHeight="12.75"/>
  <cols>
    <col min="1" max="1" width="8.140625" style="10" customWidth="1"/>
    <col min="2" max="2" width="22.00390625" style="10" customWidth="1"/>
    <col min="3" max="3" width="10.421875" style="238" customWidth="1"/>
    <col min="4" max="4" width="10.421875" style="103" customWidth="1"/>
    <col min="5" max="6" width="9.8515625" style="0" customWidth="1"/>
    <col min="7" max="7" width="10.00390625" style="0" customWidth="1"/>
    <col min="8" max="8" width="9.57421875" style="34" customWidth="1"/>
    <col min="9" max="9" width="12.28125" style="232" customWidth="1"/>
    <col min="10" max="10" width="10.7109375" style="0" customWidth="1"/>
    <col min="11" max="12" width="11.28125" style="0" customWidth="1"/>
    <col min="13" max="198" width="9.140625" style="19" customWidth="1"/>
  </cols>
  <sheetData>
    <row r="1" spans="1:181" s="49" customFormat="1" ht="34.5" customHeight="1">
      <c r="A1" s="204" t="s">
        <v>196</v>
      </c>
      <c r="B1" s="240"/>
      <c r="C1" s="240"/>
      <c r="D1" s="240"/>
      <c r="E1" s="240"/>
      <c r="F1" s="240"/>
      <c r="G1" s="240"/>
      <c r="H1" s="241" t="s">
        <v>177</v>
      </c>
      <c r="I1" s="241"/>
      <c r="J1" s="241"/>
      <c r="K1" s="241"/>
      <c r="L1" s="241"/>
      <c r="M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row>
    <row r="2" spans="1:181" s="47" customFormat="1" ht="108.75" customHeight="1">
      <c r="A2" s="95" t="s">
        <v>192</v>
      </c>
      <c r="B2" s="95" t="s">
        <v>21</v>
      </c>
      <c r="C2" s="96" t="s">
        <v>176</v>
      </c>
      <c r="D2" s="96" t="s">
        <v>84</v>
      </c>
      <c r="E2" s="96" t="s">
        <v>85</v>
      </c>
      <c r="F2" s="96" t="s">
        <v>88</v>
      </c>
      <c r="G2" s="121" t="s">
        <v>184</v>
      </c>
      <c r="H2" s="97" t="s">
        <v>58</v>
      </c>
      <c r="I2" s="96" t="s">
        <v>172</v>
      </c>
      <c r="J2" s="96" t="s">
        <v>175</v>
      </c>
      <c r="K2" s="96" t="s">
        <v>174</v>
      </c>
      <c r="L2" s="121" t="s">
        <v>190</v>
      </c>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row>
    <row r="3" spans="1:198" ht="25.5">
      <c r="A3" s="80"/>
      <c r="B3" s="80" t="s">
        <v>96</v>
      </c>
      <c r="C3" s="234"/>
      <c r="D3" s="98"/>
      <c r="E3" s="81"/>
      <c r="F3" s="81"/>
      <c r="G3" s="81">
        <f>Income!D14</f>
        <v>3702.48</v>
      </c>
      <c r="H3" s="82"/>
      <c r="I3" s="227"/>
      <c r="J3" s="81"/>
      <c r="K3" s="81"/>
      <c r="L3" s="81">
        <f>G3</f>
        <v>3702.48</v>
      </c>
      <c r="FZ3"/>
      <c r="GA3"/>
      <c r="GB3"/>
      <c r="GC3"/>
      <c r="GD3"/>
      <c r="GE3"/>
      <c r="GF3"/>
      <c r="GG3"/>
      <c r="GH3"/>
      <c r="GI3"/>
      <c r="GJ3"/>
      <c r="GK3"/>
      <c r="GL3"/>
      <c r="GM3"/>
      <c r="GN3"/>
      <c r="GO3"/>
      <c r="GP3"/>
    </row>
    <row r="4" spans="1:181" s="14" customFormat="1" ht="12.75">
      <c r="A4" s="83"/>
      <c r="B4" s="83" t="s">
        <v>0</v>
      </c>
      <c r="C4" s="235"/>
      <c r="D4" s="99"/>
      <c r="E4" s="84"/>
      <c r="F4" s="84"/>
      <c r="G4" s="122"/>
      <c r="H4" s="265"/>
      <c r="I4" s="228"/>
      <c r="J4" s="84"/>
      <c r="K4" s="233"/>
      <c r="L4" s="12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row>
    <row r="5" spans="1:181" s="10" customFormat="1" ht="38.25">
      <c r="A5" s="278">
        <v>38622</v>
      </c>
      <c r="B5" s="50" t="s">
        <v>93</v>
      </c>
      <c r="C5" s="236"/>
      <c r="E5" s="85">
        <v>150</v>
      </c>
      <c r="F5" s="85"/>
      <c r="G5" s="122"/>
      <c r="H5" s="266">
        <v>38622</v>
      </c>
      <c r="I5" s="229"/>
      <c r="J5" s="86">
        <v>150</v>
      </c>
      <c r="K5" s="233"/>
      <c r="L5" s="122"/>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row>
    <row r="6" spans="1:181" s="10" customFormat="1" ht="38.25">
      <c r="A6" s="266">
        <v>38622</v>
      </c>
      <c r="B6" s="50" t="s">
        <v>60</v>
      </c>
      <c r="C6" s="236"/>
      <c r="D6" s="100"/>
      <c r="E6" s="85">
        <v>80.01</v>
      </c>
      <c r="F6" s="85"/>
      <c r="G6" s="122"/>
      <c r="H6" s="266">
        <v>38622</v>
      </c>
      <c r="I6" s="229"/>
      <c r="J6" s="86">
        <v>80.01</v>
      </c>
      <c r="K6" s="233"/>
      <c r="L6" s="122"/>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row>
    <row r="7" spans="1:181" s="10" customFormat="1" ht="25.5">
      <c r="A7" s="266">
        <v>38622</v>
      </c>
      <c r="B7" s="50" t="s">
        <v>57</v>
      </c>
      <c r="C7" s="236"/>
      <c r="D7" s="100"/>
      <c r="E7" s="85">
        <v>11.84</v>
      </c>
      <c r="F7" s="85"/>
      <c r="G7" s="122"/>
      <c r="H7" s="266">
        <v>38622</v>
      </c>
      <c r="I7" s="229"/>
      <c r="J7" s="86">
        <v>11.84</v>
      </c>
      <c r="K7" s="233"/>
      <c r="L7" s="122"/>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row>
    <row r="8" spans="1:181" s="1" customFormat="1" ht="25.5">
      <c r="A8" s="267">
        <v>38622</v>
      </c>
      <c r="B8" s="50" t="s">
        <v>56</v>
      </c>
      <c r="C8" s="237"/>
      <c r="D8" s="101"/>
      <c r="E8" s="41">
        <v>18.65</v>
      </c>
      <c r="F8" s="41"/>
      <c r="G8" s="122"/>
      <c r="H8" s="267">
        <v>38622</v>
      </c>
      <c r="I8" s="230"/>
      <c r="J8" s="87">
        <v>18.65</v>
      </c>
      <c r="K8" s="233"/>
      <c r="L8" s="122"/>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row>
    <row r="9" spans="1:181" s="1" customFormat="1" ht="66" customHeight="1">
      <c r="A9" s="267">
        <v>38622</v>
      </c>
      <c r="B9" s="50" t="s">
        <v>146</v>
      </c>
      <c r="C9" s="237"/>
      <c r="D9" s="101"/>
      <c r="E9" s="41">
        <v>13.24</v>
      </c>
      <c r="F9" s="41"/>
      <c r="G9" s="122"/>
      <c r="H9" s="267">
        <v>38622</v>
      </c>
      <c r="I9" s="230"/>
      <c r="J9" s="87">
        <v>13.24</v>
      </c>
      <c r="K9" s="233"/>
      <c r="L9" s="122"/>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row>
    <row r="10" spans="1:181" s="1" customFormat="1" ht="12.75">
      <c r="A10" s="276"/>
      <c r="B10" s="88" t="s">
        <v>1</v>
      </c>
      <c r="C10" s="225">
        <v>0</v>
      </c>
      <c r="D10" s="89">
        <f>SUM(D5:D8)</f>
        <v>0</v>
      </c>
      <c r="E10" s="81">
        <f>SUM(E5:E9)</f>
        <v>273.74</v>
      </c>
      <c r="F10" s="81"/>
      <c r="G10" s="81"/>
      <c r="H10" s="268"/>
      <c r="I10" s="227">
        <v>0</v>
      </c>
      <c r="J10" s="81">
        <f>SUM(J4:J9)</f>
        <v>273.74</v>
      </c>
      <c r="K10" s="81">
        <v>0</v>
      </c>
      <c r="L10" s="81"/>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row>
    <row r="11" spans="1:198" s="47" customFormat="1" ht="105.75" customHeight="1">
      <c r="A11" s="279"/>
      <c r="B11" s="95" t="s">
        <v>21</v>
      </c>
      <c r="C11" s="96" t="s">
        <v>176</v>
      </c>
      <c r="D11" s="96" t="s">
        <v>84</v>
      </c>
      <c r="E11" s="96" t="s">
        <v>85</v>
      </c>
      <c r="F11" s="96" t="s">
        <v>88</v>
      </c>
      <c r="G11" s="122"/>
      <c r="H11" s="270" t="s">
        <v>58</v>
      </c>
      <c r="I11" s="96" t="s">
        <v>172</v>
      </c>
      <c r="J11" s="96" t="s">
        <v>175</v>
      </c>
      <c r="K11" s="96" t="s">
        <v>174</v>
      </c>
      <c r="L11" s="122"/>
      <c r="M11" s="45"/>
      <c r="N11" s="45"/>
      <c r="O11" s="45"/>
      <c r="P11" s="45"/>
      <c r="Q11" s="45"/>
      <c r="R11" s="45"/>
      <c r="S11" s="45"/>
      <c r="T11" s="45"/>
      <c r="U11" s="45"/>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row>
    <row r="12" spans="1:181" s="33" customFormat="1" ht="12.75">
      <c r="A12" s="280"/>
      <c r="B12" s="83" t="s">
        <v>3</v>
      </c>
      <c r="C12" s="228"/>
      <c r="D12" s="99"/>
      <c r="E12" s="84"/>
      <c r="F12" s="84"/>
      <c r="G12" s="122"/>
      <c r="H12" s="265"/>
      <c r="I12" s="228"/>
      <c r="J12" s="84"/>
      <c r="K12" s="233"/>
      <c r="L12" s="122"/>
      <c r="M12" s="48"/>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row>
    <row r="13" spans="1:198" ht="25.5">
      <c r="A13" s="281">
        <v>38599</v>
      </c>
      <c r="B13" s="50" t="s">
        <v>53</v>
      </c>
      <c r="C13" s="230">
        <v>76.45</v>
      </c>
      <c r="D13" s="41"/>
      <c r="F13" s="41"/>
      <c r="G13" s="122"/>
      <c r="H13" s="267">
        <v>38599</v>
      </c>
      <c r="I13" s="230">
        <v>76.45</v>
      </c>
      <c r="J13" s="272"/>
      <c r="K13" s="233"/>
      <c r="L13" s="122"/>
      <c r="FZ13"/>
      <c r="GA13"/>
      <c r="GB13"/>
      <c r="GC13"/>
      <c r="GD13"/>
      <c r="GE13"/>
      <c r="GF13"/>
      <c r="GG13"/>
      <c r="GH13"/>
      <c r="GI13"/>
      <c r="GJ13"/>
      <c r="GK13"/>
      <c r="GL13"/>
      <c r="GM13"/>
      <c r="GN13"/>
      <c r="GO13"/>
      <c r="GP13"/>
    </row>
    <row r="14" spans="1:198" ht="51" customHeight="1">
      <c r="A14" s="281">
        <v>38639</v>
      </c>
      <c r="B14" s="50" t="s">
        <v>147</v>
      </c>
      <c r="D14" s="224">
        <v>84.62</v>
      </c>
      <c r="E14" s="41"/>
      <c r="F14" s="41"/>
      <c r="G14" s="122"/>
      <c r="H14" s="267">
        <v>38639</v>
      </c>
      <c r="I14" s="230"/>
      <c r="K14" s="163">
        <v>84.62</v>
      </c>
      <c r="L14" s="122"/>
      <c r="FZ14"/>
      <c r="GA14"/>
      <c r="GB14"/>
      <c r="GC14"/>
      <c r="GD14"/>
      <c r="GE14"/>
      <c r="GF14"/>
      <c r="GG14"/>
      <c r="GH14"/>
      <c r="GI14"/>
      <c r="GJ14"/>
      <c r="GK14"/>
      <c r="GL14"/>
      <c r="GM14"/>
      <c r="GN14"/>
      <c r="GO14"/>
      <c r="GP14"/>
    </row>
    <row r="15" spans="1:198" ht="63.75">
      <c r="A15" s="278">
        <v>38321</v>
      </c>
      <c r="B15" s="50" t="s">
        <v>179</v>
      </c>
      <c r="C15" s="230"/>
      <c r="E15" s="224">
        <v>50</v>
      </c>
      <c r="F15" s="41"/>
      <c r="G15" s="122"/>
      <c r="H15" s="267"/>
      <c r="I15" s="230"/>
      <c r="J15" s="41"/>
      <c r="K15" s="233"/>
      <c r="L15" s="122"/>
      <c r="FZ15"/>
      <c r="GA15"/>
      <c r="GB15"/>
      <c r="GC15"/>
      <c r="GD15"/>
      <c r="GE15"/>
      <c r="GF15"/>
      <c r="GG15"/>
      <c r="GH15"/>
      <c r="GI15"/>
      <c r="GJ15"/>
      <c r="GK15"/>
      <c r="GL15"/>
      <c r="GM15"/>
      <c r="GN15"/>
      <c r="GO15"/>
      <c r="GP15"/>
    </row>
    <row r="16" spans="1:198" ht="36.75" customHeight="1">
      <c r="A16" s="278">
        <v>38645</v>
      </c>
      <c r="B16" s="50" t="s">
        <v>180</v>
      </c>
      <c r="C16" s="230">
        <v>29.07</v>
      </c>
      <c r="E16" s="224"/>
      <c r="F16" s="41"/>
      <c r="G16" s="122"/>
      <c r="H16" s="278">
        <v>38645</v>
      </c>
      <c r="I16" s="230">
        <v>29.07</v>
      </c>
      <c r="J16" s="41"/>
      <c r="K16" s="233"/>
      <c r="L16" s="122"/>
      <c r="FZ16"/>
      <c r="GA16"/>
      <c r="GB16"/>
      <c r="GC16"/>
      <c r="GD16"/>
      <c r="GE16"/>
      <c r="GF16"/>
      <c r="GG16"/>
      <c r="GH16"/>
      <c r="GI16"/>
      <c r="GJ16"/>
      <c r="GK16"/>
      <c r="GL16"/>
      <c r="GM16"/>
      <c r="GN16"/>
      <c r="GO16"/>
      <c r="GP16"/>
    </row>
    <row r="17" spans="1:12" ht="38.25">
      <c r="A17" s="269">
        <v>38622</v>
      </c>
      <c r="B17" s="50" t="s">
        <v>94</v>
      </c>
      <c r="E17" s="41">
        <v>144</v>
      </c>
      <c r="G17" s="122"/>
      <c r="H17" s="269">
        <v>38622</v>
      </c>
      <c r="J17" s="87">
        <v>144</v>
      </c>
      <c r="L17" s="122"/>
    </row>
    <row r="18" spans="1:12" ht="12.75">
      <c r="A18" s="282"/>
      <c r="G18" s="122"/>
      <c r="H18" s="269"/>
      <c r="L18" s="122"/>
    </row>
    <row r="19" spans="1:198" ht="36.75" customHeight="1">
      <c r="A19" s="267">
        <v>38687</v>
      </c>
      <c r="B19" s="50" t="s">
        <v>185</v>
      </c>
      <c r="C19" s="230">
        <v>48</v>
      </c>
      <c r="E19" s="224"/>
      <c r="F19" s="41"/>
      <c r="G19" s="122"/>
      <c r="H19" s="267">
        <v>38687</v>
      </c>
      <c r="I19" s="230">
        <v>48</v>
      </c>
      <c r="J19" s="41"/>
      <c r="K19" s="233"/>
      <c r="L19" s="122"/>
      <c r="FZ19"/>
      <c r="GA19"/>
      <c r="GB19"/>
      <c r="GC19"/>
      <c r="GD19"/>
      <c r="GE19"/>
      <c r="GF19"/>
      <c r="GG19"/>
      <c r="GH19"/>
      <c r="GI19"/>
      <c r="GJ19"/>
      <c r="GK19"/>
      <c r="GL19"/>
      <c r="GM19"/>
      <c r="GN19"/>
      <c r="GO19"/>
      <c r="GP19"/>
    </row>
    <row r="20" spans="1:198" s="47" customFormat="1" ht="101.25" customHeight="1">
      <c r="A20" s="279"/>
      <c r="B20" s="95" t="s">
        <v>21</v>
      </c>
      <c r="C20" s="96" t="s">
        <v>176</v>
      </c>
      <c r="D20" s="96" t="s">
        <v>84</v>
      </c>
      <c r="E20" s="96" t="s">
        <v>85</v>
      </c>
      <c r="F20" s="96" t="s">
        <v>88</v>
      </c>
      <c r="G20" s="122"/>
      <c r="H20" s="270" t="s">
        <v>58</v>
      </c>
      <c r="I20" s="96" t="s">
        <v>172</v>
      </c>
      <c r="J20" s="96" t="s">
        <v>175</v>
      </c>
      <c r="K20" s="96" t="s">
        <v>174</v>
      </c>
      <c r="L20" s="121"/>
      <c r="M20" s="45"/>
      <c r="N20" s="45"/>
      <c r="O20" s="45"/>
      <c r="P20" s="45"/>
      <c r="Q20" s="45"/>
      <c r="R20" s="45"/>
      <c r="S20" s="45"/>
      <c r="T20" s="45"/>
      <c r="U20" s="45"/>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row>
    <row r="21" spans="1:21" ht="38.25">
      <c r="A21" s="267">
        <v>38504</v>
      </c>
      <c r="B21" s="50" t="s">
        <v>170</v>
      </c>
      <c r="C21" s="41">
        <v>25</v>
      </c>
      <c r="D21" s="101"/>
      <c r="F21" s="41"/>
      <c r="G21" s="122"/>
      <c r="H21" s="267">
        <v>38504</v>
      </c>
      <c r="I21" s="230">
        <v>25</v>
      </c>
      <c r="J21" s="41"/>
      <c r="K21" s="242"/>
      <c r="L21" s="122"/>
      <c r="M21" s="18"/>
      <c r="N21" s="18"/>
      <c r="O21" s="18"/>
      <c r="P21" s="18"/>
      <c r="Q21" s="18"/>
      <c r="R21" s="18"/>
      <c r="S21" s="18"/>
      <c r="T21" s="18"/>
      <c r="U21" s="18"/>
    </row>
    <row r="22" spans="1:21" ht="25.5">
      <c r="A22" s="267">
        <v>38680</v>
      </c>
      <c r="B22" s="50" t="s">
        <v>153</v>
      </c>
      <c r="C22" s="237"/>
      <c r="D22" s="101"/>
      <c r="E22" s="41">
        <v>180</v>
      </c>
      <c r="F22" s="41"/>
      <c r="G22" s="122"/>
      <c r="H22" s="267">
        <v>38680</v>
      </c>
      <c r="I22" s="230"/>
      <c r="J22" s="87">
        <v>180</v>
      </c>
      <c r="K22" s="242"/>
      <c r="L22" s="122"/>
      <c r="M22" s="18"/>
      <c r="N22" s="18"/>
      <c r="O22" s="18"/>
      <c r="P22" s="18"/>
      <c r="Q22" s="18"/>
      <c r="R22" s="18"/>
      <c r="S22" s="18"/>
      <c r="T22" s="18"/>
      <c r="U22" s="18"/>
    </row>
    <row r="23" spans="1:21" ht="63.75">
      <c r="A23" s="267">
        <v>38680</v>
      </c>
      <c r="B23" s="50" t="s">
        <v>91</v>
      </c>
      <c r="C23" s="237"/>
      <c r="D23" s="101"/>
      <c r="E23" s="41">
        <v>180</v>
      </c>
      <c r="F23" s="41"/>
      <c r="G23" s="122"/>
      <c r="H23" s="267">
        <v>38680</v>
      </c>
      <c r="I23" s="230"/>
      <c r="J23" s="87">
        <v>180</v>
      </c>
      <c r="K23" s="242"/>
      <c r="L23" s="122"/>
      <c r="M23" s="18"/>
      <c r="N23" s="18"/>
      <c r="O23" s="18"/>
      <c r="P23" s="18"/>
      <c r="Q23" s="18"/>
      <c r="R23" s="18"/>
      <c r="S23" s="18"/>
      <c r="T23" s="18"/>
      <c r="U23" s="18"/>
    </row>
    <row r="24" spans="1:21" ht="38.25">
      <c r="A24" s="278">
        <v>38686</v>
      </c>
      <c r="B24" s="50" t="s">
        <v>171</v>
      </c>
      <c r="C24" s="237"/>
      <c r="D24" s="101"/>
      <c r="E24" s="41">
        <v>40</v>
      </c>
      <c r="F24" s="41"/>
      <c r="G24" s="122"/>
      <c r="H24" s="267"/>
      <c r="I24" s="230"/>
      <c r="J24" s="41"/>
      <c r="K24" s="242"/>
      <c r="L24" s="122"/>
      <c r="M24" s="18"/>
      <c r="N24" s="18"/>
      <c r="O24" s="18"/>
      <c r="P24" s="18"/>
      <c r="Q24" s="18"/>
      <c r="R24" s="18"/>
      <c r="S24" s="18"/>
      <c r="T24" s="18"/>
      <c r="U24" s="18"/>
    </row>
    <row r="25" spans="1:21" ht="12.75">
      <c r="A25" s="267">
        <v>38596</v>
      </c>
      <c r="B25" s="50" t="s">
        <v>173</v>
      </c>
      <c r="C25" s="41"/>
      <c r="D25" s="101"/>
      <c r="E25" s="41">
        <v>30</v>
      </c>
      <c r="F25" s="41"/>
      <c r="G25" s="122"/>
      <c r="H25" s="267"/>
      <c r="I25" s="230"/>
      <c r="J25" s="230"/>
      <c r="K25" s="242"/>
      <c r="L25" s="122"/>
      <c r="M25" s="18"/>
      <c r="N25" s="18"/>
      <c r="O25" s="18"/>
      <c r="P25" s="18"/>
      <c r="Q25" s="18"/>
      <c r="R25" s="18"/>
      <c r="S25" s="18"/>
      <c r="T25" s="18"/>
      <c r="U25" s="18"/>
    </row>
    <row r="26" spans="1:21" ht="12.75">
      <c r="A26" s="278"/>
      <c r="B26" s="50" t="s">
        <v>7</v>
      </c>
      <c r="C26" s="237"/>
      <c r="D26" s="101"/>
      <c r="E26" s="41"/>
      <c r="F26" s="41"/>
      <c r="G26" s="122"/>
      <c r="H26" s="267"/>
      <c r="I26" s="230"/>
      <c r="J26" s="41"/>
      <c r="K26" s="242"/>
      <c r="L26" s="122"/>
      <c r="M26" s="18"/>
      <c r="N26" s="18"/>
      <c r="O26" s="18"/>
      <c r="P26" s="18"/>
      <c r="Q26" s="18"/>
      <c r="R26" s="18"/>
      <c r="S26" s="18"/>
      <c r="T26" s="18"/>
      <c r="U26" s="18"/>
    </row>
    <row r="27" spans="1:21" ht="25.5">
      <c r="A27" s="278">
        <v>38482</v>
      </c>
      <c r="B27" s="50" t="s">
        <v>90</v>
      </c>
      <c r="C27" s="237"/>
      <c r="D27" s="101"/>
      <c r="E27" s="41">
        <v>69</v>
      </c>
      <c r="F27" s="41"/>
      <c r="G27" s="122"/>
      <c r="H27" s="267"/>
      <c r="I27" s="41"/>
      <c r="J27" s="41"/>
      <c r="K27" s="242"/>
      <c r="L27" s="122"/>
      <c r="M27" s="18"/>
      <c r="N27" s="18"/>
      <c r="O27" s="18"/>
      <c r="P27" s="18"/>
      <c r="Q27" s="18"/>
      <c r="R27" s="18"/>
      <c r="S27" s="18"/>
      <c r="T27" s="18"/>
      <c r="U27" s="18"/>
    </row>
    <row r="28" spans="1:21" ht="12.75">
      <c r="A28" s="278"/>
      <c r="B28" s="50" t="s">
        <v>12</v>
      </c>
      <c r="C28" s="237">
        <v>20</v>
      </c>
      <c r="D28" s="101"/>
      <c r="E28" s="41"/>
      <c r="F28" s="41"/>
      <c r="G28" s="122"/>
      <c r="H28" s="267"/>
      <c r="I28" s="230">
        <v>20</v>
      </c>
      <c r="J28" s="41"/>
      <c r="K28" s="242"/>
      <c r="L28" s="122"/>
      <c r="M28" s="18"/>
      <c r="N28" s="18"/>
      <c r="O28" s="18"/>
      <c r="P28" s="18"/>
      <c r="Q28" s="18"/>
      <c r="R28" s="18"/>
      <c r="S28" s="18"/>
      <c r="T28" s="18"/>
      <c r="U28" s="18"/>
    </row>
    <row r="29" spans="1:21" ht="12.75">
      <c r="A29" s="278"/>
      <c r="B29" s="50" t="s">
        <v>178</v>
      </c>
      <c r="C29" s="237">
        <v>40</v>
      </c>
      <c r="D29" s="101"/>
      <c r="E29" s="41"/>
      <c r="F29" s="41"/>
      <c r="G29" s="122"/>
      <c r="H29" s="267"/>
      <c r="I29" s="230">
        <v>40</v>
      </c>
      <c r="J29" s="41"/>
      <c r="K29" s="242"/>
      <c r="L29" s="122"/>
      <c r="M29" s="18"/>
      <c r="N29" s="18"/>
      <c r="O29" s="18"/>
      <c r="P29" s="18"/>
      <c r="Q29" s="18"/>
      <c r="R29" s="18"/>
      <c r="S29" s="18"/>
      <c r="T29" s="18"/>
      <c r="U29" s="18"/>
    </row>
    <row r="30" spans="1:21" ht="12.75">
      <c r="A30" s="267">
        <v>38513</v>
      </c>
      <c r="B30" s="50" t="s">
        <v>130</v>
      </c>
      <c r="C30" s="237"/>
      <c r="D30" s="101"/>
      <c r="E30" s="41">
        <v>10</v>
      </c>
      <c r="F30" s="41"/>
      <c r="G30" s="122"/>
      <c r="H30" s="267">
        <v>38513</v>
      </c>
      <c r="I30" s="230"/>
      <c r="J30" s="90"/>
      <c r="K30" s="242"/>
      <c r="L30" s="122"/>
      <c r="M30" s="18"/>
      <c r="N30" s="18"/>
      <c r="O30" s="18"/>
      <c r="P30" s="18"/>
      <c r="Q30" s="18"/>
      <c r="R30" s="18"/>
      <c r="S30" s="18"/>
      <c r="T30" s="18"/>
      <c r="U30" s="18"/>
    </row>
    <row r="31" spans="1:21" ht="38.25">
      <c r="A31" s="278">
        <v>38513</v>
      </c>
      <c r="B31" s="50" t="s">
        <v>87</v>
      </c>
      <c r="C31" s="237"/>
      <c r="D31" s="101"/>
      <c r="E31" s="41">
        <v>50</v>
      </c>
      <c r="F31" s="41"/>
      <c r="G31" s="122"/>
      <c r="H31" s="267"/>
      <c r="I31" s="230"/>
      <c r="J31" s="90"/>
      <c r="K31" s="242"/>
      <c r="L31" s="122"/>
      <c r="M31" s="18"/>
      <c r="N31" s="18"/>
      <c r="O31" s="18"/>
      <c r="P31" s="18"/>
      <c r="Q31" s="18"/>
      <c r="R31" s="18"/>
      <c r="S31" s="18"/>
      <c r="T31" s="18"/>
      <c r="U31" s="18"/>
    </row>
    <row r="32" spans="1:255" ht="51">
      <c r="A32" s="278">
        <v>38610</v>
      </c>
      <c r="B32" s="50" t="s">
        <v>86</v>
      </c>
      <c r="C32" s="237"/>
      <c r="D32" s="41">
        <v>50</v>
      </c>
      <c r="G32" s="122"/>
      <c r="H32" s="267"/>
      <c r="I32" s="230"/>
      <c r="J32" s="41"/>
      <c r="K32" s="242">
        <v>50</v>
      </c>
      <c r="L32" s="122"/>
      <c r="M32" s="18"/>
      <c r="N32" s="18"/>
      <c r="O32" s="18"/>
      <c r="P32" s="18"/>
      <c r="Q32" s="18"/>
      <c r="R32" s="18"/>
      <c r="S32" s="18"/>
      <c r="T32" s="18"/>
      <c r="U32" s="1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row>
    <row r="33" spans="1:255" s="227" customFormat="1" ht="15.75">
      <c r="A33" s="271"/>
      <c r="C33" s="227">
        <f>SUM(C13:C32)</f>
        <v>238.52</v>
      </c>
      <c r="D33" s="227">
        <f>SUM(D13:D32)</f>
        <v>134.62</v>
      </c>
      <c r="E33" s="227">
        <f>SUM(E13:E32)</f>
        <v>753</v>
      </c>
      <c r="G33" s="81"/>
      <c r="H33" s="271"/>
      <c r="I33" s="227">
        <f>SUM(I13:I32)</f>
        <v>238.52</v>
      </c>
      <c r="J33" s="227">
        <f>SUM(J13:J32)</f>
        <v>504</v>
      </c>
      <c r="K33" s="227">
        <f>SUM(K13:K32)</f>
        <v>134.62</v>
      </c>
      <c r="M33" s="22"/>
      <c r="N33" s="22"/>
      <c r="O33" s="22"/>
      <c r="P33" s="22"/>
      <c r="Q33" s="22"/>
      <c r="R33" s="22"/>
      <c r="S33" s="22"/>
      <c r="T33" s="22"/>
      <c r="U33" s="22"/>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row>
    <row r="34" spans="1:255" s="47" customFormat="1" ht="108" customHeight="1">
      <c r="A34" s="279"/>
      <c r="B34" s="95" t="s">
        <v>21</v>
      </c>
      <c r="C34" s="96" t="s">
        <v>187</v>
      </c>
      <c r="D34" s="96" t="s">
        <v>84</v>
      </c>
      <c r="E34" s="96" t="s">
        <v>85</v>
      </c>
      <c r="F34" s="96" t="s">
        <v>88</v>
      </c>
      <c r="G34" s="121"/>
      <c r="H34" s="270" t="s">
        <v>58</v>
      </c>
      <c r="I34" s="96" t="s">
        <v>186</v>
      </c>
      <c r="J34" s="96" t="s">
        <v>175</v>
      </c>
      <c r="K34" s="96" t="s">
        <v>174</v>
      </c>
      <c r="L34" s="121" t="s">
        <v>188</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198" ht="12.75">
      <c r="A35" s="278"/>
      <c r="B35" s="50" t="s">
        <v>11</v>
      </c>
      <c r="C35" s="232"/>
      <c r="D35" s="101"/>
      <c r="E35" s="41"/>
      <c r="F35" s="41"/>
      <c r="G35" s="122"/>
      <c r="H35" s="267"/>
      <c r="I35" s="230"/>
      <c r="J35" s="41"/>
      <c r="K35" s="233"/>
      <c r="L35" s="12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row>
    <row r="36" spans="1:198" ht="25.5">
      <c r="A36" s="278">
        <v>38481</v>
      </c>
      <c r="B36" s="50" t="s">
        <v>92</v>
      </c>
      <c r="C36" s="232">
        <v>40</v>
      </c>
      <c r="D36" s="224"/>
      <c r="E36" s="41"/>
      <c r="F36" s="41"/>
      <c r="G36" s="122"/>
      <c r="H36" s="267"/>
      <c r="I36" s="230">
        <v>40</v>
      </c>
      <c r="J36" s="41">
        <f>SUM(J34)</f>
        <v>0</v>
      </c>
      <c r="K36" s="233"/>
      <c r="L36" s="122"/>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row>
    <row r="37" spans="1:198" ht="42" customHeight="1">
      <c r="A37" s="278"/>
      <c r="B37" s="50" t="s">
        <v>183</v>
      </c>
      <c r="C37" s="232"/>
      <c r="D37" s="101"/>
      <c r="E37" s="41">
        <f>SUM(C37:D37)</f>
        <v>0</v>
      </c>
      <c r="F37" s="41"/>
      <c r="G37" s="122"/>
      <c r="H37" s="267"/>
      <c r="I37" s="230"/>
      <c r="J37" s="41">
        <f>SUM(J35)</f>
        <v>0</v>
      </c>
      <c r="K37" s="233"/>
      <c r="L37" s="122"/>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row>
    <row r="38" spans="1:255" s="28" customFormat="1" ht="12.75">
      <c r="A38" s="276"/>
      <c r="B38" s="88" t="s">
        <v>1</v>
      </c>
      <c r="C38" s="225">
        <f>SUM(C35:C37)</f>
        <v>40</v>
      </c>
      <c r="D38" s="225">
        <f>SUM(D35:D37)</f>
        <v>0</v>
      </c>
      <c r="E38" s="81">
        <f>SUM(E35:E37)</f>
        <v>0</v>
      </c>
      <c r="F38" s="81">
        <v>0</v>
      </c>
      <c r="G38" s="122"/>
      <c r="H38" s="82"/>
      <c r="I38" s="227">
        <f>SUM(I35:I37)</f>
        <v>40</v>
      </c>
      <c r="J38" s="81">
        <f>SUM(J37)</f>
        <v>0</v>
      </c>
      <c r="K38" s="81"/>
      <c r="L38" s="81"/>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s="15" customFormat="1" ht="15.75">
      <c r="A39" s="277"/>
      <c r="B39" s="91" t="s">
        <v>55</v>
      </c>
      <c r="C39" s="226">
        <f>C10+C33+C38</f>
        <v>278.52</v>
      </c>
      <c r="D39" s="226">
        <f>D10+D33+D38</f>
        <v>134.62</v>
      </c>
      <c r="E39" s="92">
        <f>E10+E33+E38</f>
        <v>1026.74</v>
      </c>
      <c r="F39" s="92">
        <f>C39+D39+E39</f>
        <v>1439.88</v>
      </c>
      <c r="G39" s="122">
        <f>G3-F39</f>
        <v>2262.6</v>
      </c>
      <c r="H39" s="93"/>
      <c r="I39" s="231">
        <f>I10+I33+I38</f>
        <v>278.52</v>
      </c>
      <c r="J39" s="92">
        <f>J10+J33+J38</f>
        <v>777.74</v>
      </c>
      <c r="K39" s="92">
        <f>K10+K33+K38</f>
        <v>134.62</v>
      </c>
      <c r="L39" s="92">
        <f>I39+J39+K39</f>
        <v>1190.88</v>
      </c>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row>
    <row r="40" spans="1:255" ht="18">
      <c r="A40"/>
      <c r="B40"/>
      <c r="C40" s="239"/>
      <c r="D40"/>
      <c r="E40" s="4"/>
      <c r="H40"/>
      <c r="M40" s="31"/>
      <c r="N40" s="31"/>
      <c r="O40" s="31"/>
      <c r="P40" s="31"/>
      <c r="Q40" s="31"/>
      <c r="R40" s="31"/>
      <c r="S40" s="31"/>
      <c r="T40" s="31"/>
      <c r="U40" s="31"/>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row>
    <row r="41" spans="1:255" ht="18">
      <c r="A41"/>
      <c r="B41"/>
      <c r="C41" s="239"/>
      <c r="D41" s="4"/>
      <c r="H41"/>
      <c r="K41" s="122" t="s">
        <v>189</v>
      </c>
      <c r="L41" s="122">
        <f>L3-L39</f>
        <v>2511.6</v>
      </c>
      <c r="M41" s="31"/>
      <c r="N41" s="31"/>
      <c r="O41" s="31"/>
      <c r="P41" s="31"/>
      <c r="Q41" s="31"/>
      <c r="R41" s="31"/>
      <c r="S41" s="31"/>
      <c r="T41" s="31"/>
      <c r="U41" s="31"/>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row>
    <row r="42" spans="1:255" ht="18">
      <c r="A42"/>
      <c r="B42"/>
      <c r="C42" s="239"/>
      <c r="D42" s="4"/>
      <c r="H42"/>
      <c r="M42" s="31"/>
      <c r="N42" s="31"/>
      <c r="O42" s="31"/>
      <c r="P42" s="31"/>
      <c r="Q42" s="31"/>
      <c r="R42" s="31"/>
      <c r="S42" s="31"/>
      <c r="T42" s="31"/>
      <c r="U42" s="31"/>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row>
    <row r="43" spans="1:255" ht="12.75">
      <c r="A43"/>
      <c r="B43"/>
      <c r="C43" s="230"/>
      <c r="D43"/>
      <c r="H43"/>
      <c r="M43" s="38"/>
      <c r="N43" s="38"/>
      <c r="O43" s="38"/>
      <c r="P43" s="38"/>
      <c r="Q43" s="38"/>
      <c r="R43" s="38"/>
      <c r="S43" s="38"/>
      <c r="T43" s="38"/>
      <c r="U43" s="38"/>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row>
    <row r="44" spans="1:255" ht="51.75" customHeight="1">
      <c r="A44"/>
      <c r="B44"/>
      <c r="C44" s="209" t="s">
        <v>89</v>
      </c>
      <c r="D44" s="251"/>
      <c r="E44" s="252"/>
      <c r="H44" s="273" t="s">
        <v>191</v>
      </c>
      <c r="I44" s="273"/>
      <c r="J44" s="273"/>
      <c r="M44" s="38"/>
      <c r="N44" s="38"/>
      <c r="O44" s="38"/>
      <c r="P44" s="38"/>
      <c r="Q44" s="38"/>
      <c r="R44" s="38"/>
      <c r="S44" s="38"/>
      <c r="T44" s="38"/>
      <c r="U44" s="38"/>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row>
    <row r="45" spans="1:255" s="10" customFormat="1" ht="51">
      <c r="A45" s="29"/>
      <c r="B45" s="29"/>
      <c r="C45" s="262" t="s">
        <v>181</v>
      </c>
      <c r="D45" s="260" t="s">
        <v>182</v>
      </c>
      <c r="E45" s="261" t="s">
        <v>158</v>
      </c>
      <c r="F45" s="29"/>
      <c r="G45" s="29"/>
      <c r="H45" s="97"/>
      <c r="I45" s="97"/>
      <c r="J45" s="97"/>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s="23" customFormat="1" ht="45.75" customHeight="1">
      <c r="A46" s="94"/>
      <c r="B46" s="94"/>
      <c r="C46" s="259">
        <f>E39</f>
        <v>1026.74</v>
      </c>
      <c r="D46" s="263">
        <f>J39</f>
        <v>777.74</v>
      </c>
      <c r="E46" s="264">
        <f>C46-D46</f>
        <v>249</v>
      </c>
      <c r="F46" s="41"/>
      <c r="G46" s="41"/>
      <c r="H46" s="42"/>
      <c r="I46" s="230"/>
      <c r="J46" s="41"/>
      <c r="K46" s="43"/>
      <c r="L46" s="43"/>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s="23" customFormat="1" ht="45.75" customHeight="1" thickBot="1">
      <c r="A47" s="94"/>
      <c r="B47" s="94"/>
      <c r="C47" s="238"/>
      <c r="D47" s="102"/>
      <c r="E47" s="84"/>
      <c r="F47" s="41"/>
      <c r="G47" s="41"/>
      <c r="H47" s="42"/>
      <c r="I47" s="230"/>
      <c r="J47" s="41"/>
      <c r="K47" s="43"/>
      <c r="L47" s="43"/>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s="37" customFormat="1" ht="28.5" customHeight="1">
      <c r="A48" s="186"/>
      <c r="B48" s="205" t="s">
        <v>95</v>
      </c>
      <c r="C48" s="257"/>
      <c r="D48" s="257"/>
      <c r="E48" s="257"/>
      <c r="F48" s="257"/>
      <c r="G48" s="257"/>
      <c r="H48" s="257"/>
      <c r="I48" s="257"/>
      <c r="J48" s="257"/>
      <c r="K48" s="258"/>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s="37" customFormat="1" ht="28.5" customHeight="1">
      <c r="A49" s="188"/>
      <c r="B49" s="207"/>
      <c r="C49" s="253"/>
      <c r="D49" s="253"/>
      <c r="E49" s="253"/>
      <c r="F49" s="253"/>
      <c r="G49" s="253"/>
      <c r="H49" s="253"/>
      <c r="I49" s="253"/>
      <c r="J49" s="253"/>
      <c r="K49" s="254"/>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2" ht="13.5" customHeight="1" thickBot="1">
      <c r="A50" s="189"/>
      <c r="B50" s="210" t="s">
        <v>152</v>
      </c>
      <c r="C50" s="243"/>
      <c r="D50" s="243"/>
      <c r="E50" s="243"/>
      <c r="F50" s="243"/>
      <c r="G50" s="243"/>
      <c r="H50" s="243"/>
      <c r="I50" s="243"/>
      <c r="J50" s="243"/>
      <c r="K50" s="244"/>
      <c r="L50" s="19"/>
    </row>
    <row r="51" spans="1:12" ht="75.75" customHeight="1">
      <c r="A51" s="274"/>
      <c r="B51" s="248" t="s">
        <v>140</v>
      </c>
      <c r="C51" s="249"/>
      <c r="D51" s="249"/>
      <c r="E51" s="249"/>
      <c r="F51" s="249"/>
      <c r="G51" s="249"/>
      <c r="H51" s="249"/>
      <c r="I51" s="249"/>
      <c r="J51" s="249"/>
      <c r="K51" s="250"/>
      <c r="L51" s="19"/>
    </row>
    <row r="52" spans="1:12" ht="82.5" customHeight="1" thickBot="1">
      <c r="A52" s="275"/>
      <c r="B52" s="245" t="s">
        <v>193</v>
      </c>
      <c r="C52" s="246"/>
      <c r="D52" s="246"/>
      <c r="E52" s="246"/>
      <c r="F52" s="246"/>
      <c r="G52" s="246"/>
      <c r="H52" s="246"/>
      <c r="I52" s="246"/>
      <c r="J52" s="246"/>
      <c r="K52" s="247"/>
      <c r="L52" s="19"/>
    </row>
    <row r="53" spans="1:12" ht="53.25" customHeight="1" thickBot="1">
      <c r="A53" s="187"/>
      <c r="B53" s="206" t="s">
        <v>148</v>
      </c>
      <c r="C53" s="255"/>
      <c r="D53" s="255"/>
      <c r="E53" s="255"/>
      <c r="F53" s="255"/>
      <c r="G53" s="255"/>
      <c r="H53" s="255"/>
      <c r="I53" s="255"/>
      <c r="J53" s="255"/>
      <c r="K53" s="256"/>
      <c r="L53" s="19"/>
    </row>
  </sheetData>
  <mergeCells count="10">
    <mergeCell ref="H1:L1"/>
    <mergeCell ref="H44:J44"/>
    <mergeCell ref="A1:G1"/>
    <mergeCell ref="B48:K48"/>
    <mergeCell ref="B53:K53"/>
    <mergeCell ref="B49:K49"/>
    <mergeCell ref="C44:E44"/>
    <mergeCell ref="B51:K51"/>
    <mergeCell ref="B52:K52"/>
    <mergeCell ref="B50:K50"/>
  </mergeCells>
  <printOptions gridLines="1"/>
  <pageMargins left="0.75" right="0.75" top="1" bottom="1" header="0.5" footer="0.5"/>
  <pageSetup orientation="landscape" paperSize="9" scale="97" r:id="rId1"/>
  <headerFooter alignWithMargins="0">
    <oddHeader>&amp;C&amp;"Arial,Bold"PNI.ORG&amp;R&amp;"Arial,Bold"2005</oddHeader>
    <oddFooter>&amp;L&amp;"Times New Roman,Bold Italic"&amp;9Veritee Reed Hall&amp;C&amp;"Arial,Bold Italic"&amp;P&amp;R&amp;"Times New Roman,Bold Italic"&amp;9PNI.org.uk</oddFooter>
  </headerFooter>
  <rowBreaks count="3" manualBreakCount="3">
    <brk id="10" max="12" man="1"/>
    <brk id="19" max="12" man="1"/>
    <brk id="33" max="12" man="1"/>
  </rowBreaks>
</worksheet>
</file>

<file path=xl/worksheets/sheet3.xml><?xml version="1.0" encoding="utf-8"?>
<worksheet xmlns="http://schemas.openxmlformats.org/spreadsheetml/2006/main" xmlns:r="http://schemas.openxmlformats.org/officeDocument/2006/relationships">
  <dimension ref="A1:BU89"/>
  <sheetViews>
    <sheetView tabSelected="1" view="pageBreakPreview" zoomScale="60" workbookViewId="0" topLeftCell="A1">
      <selection activeCell="E2" sqref="E1:E16384"/>
    </sheetView>
  </sheetViews>
  <sheetFormatPr defaultColWidth="9.140625" defaultRowHeight="12.75"/>
  <cols>
    <col min="1" max="1" width="12.421875" style="0" customWidth="1"/>
    <col min="2" max="2" width="20.57421875" style="0" customWidth="1"/>
    <col min="3" max="3" width="20.28125" style="0" customWidth="1"/>
    <col min="4" max="4" width="12.8515625" style="4" customWidth="1"/>
  </cols>
  <sheetData>
    <row r="1" spans="1:9" s="125" customFormat="1" ht="39" customHeight="1">
      <c r="A1" s="156"/>
      <c r="B1" s="211" t="s">
        <v>160</v>
      </c>
      <c r="C1" s="212"/>
      <c r="D1" s="212"/>
      <c r="E1" s="212"/>
      <c r="F1" s="212"/>
      <c r="G1" s="17"/>
      <c r="H1" s="17"/>
      <c r="I1" s="17"/>
    </row>
    <row r="2" spans="1:6" s="16" customFormat="1" ht="15.75">
      <c r="A2" s="131"/>
      <c r="B2" s="131" t="s">
        <v>48</v>
      </c>
      <c r="C2" s="132"/>
      <c r="D2" s="57"/>
      <c r="E2" s="132"/>
      <c r="F2" s="132"/>
    </row>
    <row r="3" spans="1:6" s="16" customFormat="1" ht="15.75">
      <c r="A3" s="131"/>
      <c r="B3" s="131"/>
      <c r="C3" s="132"/>
      <c r="D3" s="57"/>
      <c r="E3" s="132"/>
      <c r="F3" s="132"/>
    </row>
    <row r="4" spans="1:6" s="52" customFormat="1" ht="15.75">
      <c r="A4" s="157" t="s">
        <v>26</v>
      </c>
      <c r="B4" s="213" t="s">
        <v>45</v>
      </c>
      <c r="C4" s="212" t="s">
        <v>46</v>
      </c>
      <c r="D4" s="212" t="s">
        <v>43</v>
      </c>
      <c r="E4" s="212"/>
      <c r="F4" s="212"/>
    </row>
    <row r="5" spans="1:6" s="126" customFormat="1" ht="66" customHeight="1">
      <c r="A5" s="170"/>
      <c r="B5" s="133" t="s">
        <v>59</v>
      </c>
      <c r="C5" s="134"/>
      <c r="D5" s="135">
        <v>100</v>
      </c>
      <c r="E5" s="134"/>
      <c r="F5" s="134"/>
    </row>
    <row r="6" spans="1:6" s="19" customFormat="1" ht="38.25">
      <c r="A6" s="169" t="s">
        <v>157</v>
      </c>
      <c r="B6" s="54" t="s">
        <v>44</v>
      </c>
      <c r="C6" s="8" t="s">
        <v>47</v>
      </c>
      <c r="D6" s="3">
        <v>153.52</v>
      </c>
      <c r="E6" s="1"/>
      <c r="F6" s="1"/>
    </row>
    <row r="7" spans="1:6" s="16" customFormat="1" ht="15.75">
      <c r="A7" s="171"/>
      <c r="B7" s="136" t="s">
        <v>51</v>
      </c>
      <c r="C7" s="137"/>
      <c r="D7" s="138">
        <f>SUM(D5:D6)</f>
        <v>253.52</v>
      </c>
      <c r="E7" s="139"/>
      <c r="F7" s="139"/>
    </row>
    <row r="8" spans="1:11" s="127" customFormat="1" ht="70.5" customHeight="1">
      <c r="A8" s="172"/>
      <c r="B8" s="211" t="s">
        <v>159</v>
      </c>
      <c r="C8" s="212"/>
      <c r="D8" s="212"/>
      <c r="E8" s="212"/>
      <c r="F8" s="212"/>
      <c r="G8" s="129"/>
      <c r="H8" s="130"/>
      <c r="I8" s="130"/>
      <c r="J8" s="128"/>
      <c r="K8" s="128"/>
    </row>
    <row r="9" spans="1:6" s="16" customFormat="1" ht="15.75">
      <c r="A9" s="173"/>
      <c r="B9" s="131"/>
      <c r="C9" s="132"/>
      <c r="D9" s="57"/>
      <c r="E9" s="132"/>
      <c r="F9" s="132"/>
    </row>
    <row r="10" spans="1:6" s="19" customFormat="1" ht="38.25">
      <c r="A10" s="169">
        <v>38558</v>
      </c>
      <c r="B10" s="54" t="s">
        <v>161</v>
      </c>
      <c r="C10" s="1"/>
      <c r="D10" s="3">
        <v>350</v>
      </c>
      <c r="E10" s="1"/>
      <c r="F10" s="1"/>
    </row>
    <row r="11" spans="1:6" s="19" customFormat="1" ht="25.5">
      <c r="A11" s="169">
        <v>38564</v>
      </c>
      <c r="B11" s="54" t="s">
        <v>169</v>
      </c>
      <c r="C11" s="140" t="s">
        <v>127</v>
      </c>
      <c r="D11" s="223">
        <f>'PayPal Donations to Dec 05'!F42</f>
        <v>312.48</v>
      </c>
      <c r="E11" s="1"/>
      <c r="F11" s="1"/>
    </row>
    <row r="12" spans="1:6" s="19" customFormat="1" ht="38.25">
      <c r="A12" s="169">
        <v>38614</v>
      </c>
      <c r="B12" s="54" t="s">
        <v>49</v>
      </c>
      <c r="C12" s="8" t="s">
        <v>128</v>
      </c>
      <c r="D12" s="3">
        <v>3000</v>
      </c>
      <c r="E12" s="1"/>
      <c r="F12" s="1"/>
    </row>
    <row r="13" spans="1:6" s="19" customFormat="1" ht="25.5">
      <c r="A13" s="169">
        <v>38631</v>
      </c>
      <c r="B13" s="54" t="s">
        <v>150</v>
      </c>
      <c r="C13" s="1" t="s">
        <v>151</v>
      </c>
      <c r="D13" s="3">
        <v>40</v>
      </c>
      <c r="E13" s="1"/>
      <c r="F13" s="1"/>
    </row>
    <row r="14" spans="1:6" s="16" customFormat="1" ht="15.75">
      <c r="A14" s="171"/>
      <c r="B14" s="136" t="s">
        <v>50</v>
      </c>
      <c r="C14" s="137"/>
      <c r="D14" s="138">
        <f>SUM(D9:D13)</f>
        <v>3702.48</v>
      </c>
      <c r="E14" s="139"/>
      <c r="F14" s="139"/>
    </row>
    <row r="15" spans="1:6" s="16" customFormat="1" ht="15.75">
      <c r="A15" s="174"/>
      <c r="B15" s="142"/>
      <c r="C15" s="143"/>
      <c r="D15" s="144"/>
      <c r="E15" s="22"/>
      <c r="F15" s="22"/>
    </row>
    <row r="16" spans="1:6" s="16" customFormat="1" ht="15.75">
      <c r="A16" s="175"/>
      <c r="B16" s="145" t="s">
        <v>149</v>
      </c>
      <c r="C16" s="146"/>
      <c r="D16" s="147">
        <f>D7+D14</f>
        <v>3956</v>
      </c>
      <c r="E16" s="148"/>
      <c r="F16" s="148"/>
    </row>
    <row r="17" spans="1:6" s="19" customFormat="1" ht="12.75">
      <c r="A17" s="141"/>
      <c r="B17" s="141"/>
      <c r="C17" s="1"/>
      <c r="D17" s="3"/>
      <c r="E17" s="1"/>
      <c r="F17" s="1"/>
    </row>
    <row r="18" spans="1:73" ht="12.75">
      <c r="A18" s="166"/>
      <c r="B18" s="214" t="s">
        <v>195</v>
      </c>
      <c r="C18" s="215"/>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row>
    <row r="19" spans="1:67" ht="12.75">
      <c r="A19" s="28"/>
      <c r="B19" s="28"/>
      <c r="C19" s="28"/>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row>
    <row r="20" spans="1:67" ht="12.75">
      <c r="A20" s="28"/>
      <c r="B20" s="28" t="s">
        <v>154</v>
      </c>
      <c r="C20" s="164">
        <v>200</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row>
    <row r="21" spans="1:67" ht="12.75">
      <c r="A21" s="28"/>
      <c r="B21" s="28" t="s">
        <v>155</v>
      </c>
      <c r="C21" s="164">
        <v>300</v>
      </c>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row>
    <row r="22" spans="1:67" ht="38.25">
      <c r="A22" s="165"/>
      <c r="B22" s="165" t="s">
        <v>197</v>
      </c>
      <c r="C22" s="164">
        <v>300</v>
      </c>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row>
    <row r="23" spans="1:67" ht="12.75">
      <c r="A23" s="28"/>
      <c r="B23" s="28" t="s">
        <v>156</v>
      </c>
      <c r="C23" s="164">
        <v>1000</v>
      </c>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row>
    <row r="24" spans="1:67" ht="12.75">
      <c r="A24" s="167"/>
      <c r="B24" s="167" t="s">
        <v>194</v>
      </c>
      <c r="C24" s="168">
        <f>SUM(C20:C23)</f>
        <v>1800</v>
      </c>
      <c r="D24"/>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row>
    <row r="25" spans="10:67" ht="12.75">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row>
    <row r="26" spans="10:67" ht="12.75">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row>
    <row r="27" spans="10:67" ht="12.75">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row>
    <row r="28" spans="10:67" ht="12.75">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row>
    <row r="29" spans="10:67" ht="12.75">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row>
    <row r="30" spans="10:67" ht="12.75">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row>
    <row r="31" spans="10:67" ht="12.75">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row>
    <row r="32" spans="10:67" ht="12.75">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row>
    <row r="33" spans="10:67" ht="12.75">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row>
    <row r="34" spans="10:67" ht="12.75">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10:67" ht="12.75">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row>
    <row r="36" spans="10:67" ht="12.75">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row>
    <row r="37" spans="10:67" ht="12.75">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row>
    <row r="38" spans="10:67" ht="12.75">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row>
    <row r="39" spans="10:67" ht="12.75">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row>
    <row r="40" spans="10:67" ht="12.75">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row>
    <row r="41" spans="10:67" ht="12.75">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0:67" ht="12.75">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row>
    <row r="43" spans="10:67" ht="12.75">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row>
    <row r="44" spans="10:67" ht="12.75">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row>
    <row r="45" spans="10:67" ht="12.75">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row>
    <row r="46" spans="10:67" ht="12.75">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row>
    <row r="47" spans="10:67" ht="12.75">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row>
    <row r="48" spans="10:67" ht="12.75">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row>
    <row r="49" spans="10:67" ht="12.75">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row>
    <row r="50" spans="10:67" ht="12.75">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row>
    <row r="51" spans="10:67" ht="12.75">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row>
    <row r="52" spans="10:67" ht="12.75">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row>
    <row r="53" spans="10:67" ht="12.75">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row>
    <row r="54" spans="10:67" ht="12.75">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row>
    <row r="55" spans="10:67" ht="12.75">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row>
    <row r="56" spans="10:67" ht="12.75">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row>
    <row r="57" spans="10:67" ht="12.75">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row>
    <row r="58" spans="10:67" ht="12.75">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row>
    <row r="59" spans="10:67" ht="12.75">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row>
    <row r="60" spans="10:67" ht="12.75">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row>
    <row r="61" spans="10:67" ht="12.75">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row>
    <row r="62" spans="10:67" ht="12.75">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row>
    <row r="63" spans="10:67" ht="12.75">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row>
    <row r="64" spans="10:67" ht="12.75">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row>
    <row r="65" spans="10:67" ht="12.75">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row>
    <row r="66" spans="10:67" ht="12.75">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row>
    <row r="67" spans="10:67" ht="12.75">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row>
    <row r="68" spans="10:67" ht="12.75">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row>
    <row r="69" spans="10:67" ht="12.75">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row>
    <row r="70" spans="10:67" ht="12.75">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10:67" ht="12.75">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10:67" ht="12.75">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row>
    <row r="73" spans="10:67" ht="12.75">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row>
    <row r="74" spans="10:67" ht="12.75">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row>
    <row r="75" spans="10:67" ht="12.75">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row>
    <row r="76" spans="10:67" ht="12.75">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row>
    <row r="77" spans="10:67" ht="12.75">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row>
    <row r="78" spans="10:67" ht="12.75">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row>
    <row r="79" spans="10:67" ht="12.75">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row>
    <row r="80" spans="10:67" ht="12.75">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row>
    <row r="81" spans="10:67" ht="12.75">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row>
    <row r="82" spans="10:67" ht="12.75">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row>
    <row r="83" spans="10:67" ht="12.75">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row>
    <row r="84" spans="10:67" ht="12.75">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row>
    <row r="85" spans="10:67" ht="12.75">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row>
    <row r="86" spans="10:67" ht="12.75">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row>
    <row r="87" spans="10:67" ht="12.75">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row>
    <row r="88" spans="10:67" ht="12.75">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row>
    <row r="89" spans="10:67" ht="12.75">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row>
  </sheetData>
  <mergeCells count="4">
    <mergeCell ref="B1:F1"/>
    <mergeCell ref="B8:F8"/>
    <mergeCell ref="B4:F4"/>
    <mergeCell ref="B18:C18"/>
  </mergeCells>
  <hyperlinks>
    <hyperlink ref="C11" location="'Don sept 05'!A1" display="see Donations "/>
  </hyperlinks>
  <printOptions/>
  <pageMargins left="0.75" right="0.75" top="1" bottom="1" header="0.5" footer="0.5"/>
  <pageSetup orientation="portrait" paperSize="9" r:id="rId1"/>
  <headerFooter alignWithMargins="0">
    <oddHeader>&amp;CPNI.ORG&amp;R2005</oddHeader>
    <oddFooter>&amp;LVeritee Reed Hall&amp;C&amp;P</oddFooter>
  </headerFooter>
</worksheet>
</file>

<file path=xl/worksheets/sheet4.xml><?xml version="1.0" encoding="utf-8"?>
<worksheet xmlns="http://schemas.openxmlformats.org/spreadsheetml/2006/main" xmlns:r="http://schemas.openxmlformats.org/officeDocument/2006/relationships">
  <dimension ref="A1:G46"/>
  <sheetViews>
    <sheetView view="pageBreakPreview" zoomScale="60" workbookViewId="0" topLeftCell="A16">
      <selection activeCell="F42" sqref="F42"/>
    </sheetView>
  </sheetViews>
  <sheetFormatPr defaultColWidth="9.140625" defaultRowHeight="12.75"/>
  <cols>
    <col min="3" max="3" width="12.8515625" style="0" customWidth="1"/>
    <col min="4" max="4" width="13.7109375" style="0" customWidth="1"/>
    <col min="5" max="5" width="13.57421875" style="0" customWidth="1"/>
    <col min="6" max="6" width="16.57421875" style="0" customWidth="1"/>
    <col min="7" max="7" width="0.71875" style="0" customWidth="1"/>
  </cols>
  <sheetData>
    <row r="1" spans="1:6" s="155" customFormat="1" ht="25.5" customHeight="1">
      <c r="A1" s="217" t="s">
        <v>141</v>
      </c>
      <c r="B1" s="218"/>
      <c r="C1" s="218"/>
      <c r="D1" s="218"/>
      <c r="E1" s="218"/>
      <c r="F1" s="219"/>
    </row>
    <row r="2" spans="1:6" ht="21.75">
      <c r="A2" s="104" t="s">
        <v>97</v>
      </c>
      <c r="B2" s="104" t="s">
        <v>98</v>
      </c>
      <c r="C2" s="104" t="s">
        <v>99</v>
      </c>
      <c r="D2" s="105" t="s">
        <v>100</v>
      </c>
      <c r="E2" s="105" t="s">
        <v>101</v>
      </c>
      <c r="F2" s="105" t="s">
        <v>102</v>
      </c>
    </row>
    <row r="3" spans="1:6" ht="12.75">
      <c r="A3" s="221" t="s">
        <v>103</v>
      </c>
      <c r="B3" s="221" t="s">
        <v>104</v>
      </c>
      <c r="C3" s="221" t="s">
        <v>105</v>
      </c>
      <c r="D3" s="220">
        <v>25</v>
      </c>
      <c r="E3" s="220">
        <v>1.05</v>
      </c>
      <c r="F3" s="220">
        <v>23.95</v>
      </c>
    </row>
    <row r="4" spans="1:6" ht="12.75">
      <c r="A4" s="221"/>
      <c r="B4" s="221"/>
      <c r="C4" s="221"/>
      <c r="D4" s="220"/>
      <c r="E4" s="220"/>
      <c r="F4" s="220"/>
    </row>
    <row r="5" spans="1:6" ht="12.75">
      <c r="A5" s="221" t="s">
        <v>106</v>
      </c>
      <c r="B5" s="221" t="s">
        <v>104</v>
      </c>
      <c r="C5" s="221" t="s">
        <v>105</v>
      </c>
      <c r="D5" s="220">
        <v>39.5</v>
      </c>
      <c r="E5" s="220">
        <v>1.54</v>
      </c>
      <c r="F5" s="220">
        <v>37.96</v>
      </c>
    </row>
    <row r="6" spans="1:6" ht="12.75">
      <c r="A6" s="221"/>
      <c r="B6" s="221"/>
      <c r="C6" s="221"/>
      <c r="D6" s="220"/>
      <c r="E6" s="220"/>
      <c r="F6" s="220"/>
    </row>
    <row r="7" spans="1:6" ht="12.75">
      <c r="A7" s="221" t="s">
        <v>107</v>
      </c>
      <c r="B7" s="221" t="s">
        <v>104</v>
      </c>
      <c r="C7" s="221" t="s">
        <v>105</v>
      </c>
      <c r="D7" s="220">
        <v>10</v>
      </c>
      <c r="E7" s="220">
        <v>0.54</v>
      </c>
      <c r="F7" s="220">
        <v>9.46</v>
      </c>
    </row>
    <row r="8" spans="1:6" ht="12.75">
      <c r="A8" s="221"/>
      <c r="B8" s="221"/>
      <c r="C8" s="221"/>
      <c r="D8" s="220"/>
      <c r="E8" s="220"/>
      <c r="F8" s="220"/>
    </row>
    <row r="9" spans="1:6" ht="12.75">
      <c r="A9" s="221" t="s">
        <v>108</v>
      </c>
      <c r="B9" s="221" t="s">
        <v>104</v>
      </c>
      <c r="C9" s="221" t="s">
        <v>105</v>
      </c>
      <c r="D9" s="220">
        <v>10</v>
      </c>
      <c r="E9" s="220">
        <v>0.54</v>
      </c>
      <c r="F9" s="220">
        <v>9.46</v>
      </c>
    </row>
    <row r="10" spans="1:6" ht="12.75">
      <c r="A10" s="221"/>
      <c r="B10" s="221"/>
      <c r="C10" s="221"/>
      <c r="D10" s="220"/>
      <c r="E10" s="220"/>
      <c r="F10" s="220"/>
    </row>
    <row r="11" spans="1:6" ht="12.75">
      <c r="A11" s="221" t="s">
        <v>109</v>
      </c>
      <c r="B11" s="221" t="s">
        <v>104</v>
      </c>
      <c r="C11" s="221" t="s">
        <v>105</v>
      </c>
      <c r="D11" s="220">
        <v>10</v>
      </c>
      <c r="E11" s="220">
        <v>0.54</v>
      </c>
      <c r="F11" s="220">
        <v>9.46</v>
      </c>
    </row>
    <row r="12" spans="1:6" ht="12.75">
      <c r="A12" s="221"/>
      <c r="B12" s="221"/>
      <c r="C12" s="221"/>
      <c r="D12" s="220"/>
      <c r="E12" s="220"/>
      <c r="F12" s="220"/>
    </row>
    <row r="13" spans="1:6" ht="12.75">
      <c r="A13" s="221" t="s">
        <v>110</v>
      </c>
      <c r="B13" s="221" t="s">
        <v>104</v>
      </c>
      <c r="C13" s="221" t="s">
        <v>105</v>
      </c>
      <c r="D13" s="220">
        <v>30</v>
      </c>
      <c r="E13" s="220">
        <v>1.22</v>
      </c>
      <c r="F13" s="220">
        <v>28.78</v>
      </c>
    </row>
    <row r="14" spans="1:6" ht="12.75">
      <c r="A14" s="221"/>
      <c r="B14" s="221"/>
      <c r="C14" s="221"/>
      <c r="D14" s="220"/>
      <c r="E14" s="220"/>
      <c r="F14" s="220"/>
    </row>
    <row r="15" spans="1:6" ht="12.75">
      <c r="A15" s="221" t="s">
        <v>111</v>
      </c>
      <c r="B15" s="221" t="s">
        <v>104</v>
      </c>
      <c r="C15" s="221" t="s">
        <v>105</v>
      </c>
      <c r="D15" s="220">
        <v>10</v>
      </c>
      <c r="E15" s="220">
        <v>0.54</v>
      </c>
      <c r="F15" s="220">
        <v>9.46</v>
      </c>
    </row>
    <row r="16" spans="1:6" ht="12.75">
      <c r="A16" s="221"/>
      <c r="B16" s="221"/>
      <c r="C16" s="221"/>
      <c r="D16" s="220"/>
      <c r="E16" s="220"/>
      <c r="F16" s="220"/>
    </row>
    <row r="17" spans="1:6" ht="12.75">
      <c r="A17" s="221" t="s">
        <v>112</v>
      </c>
      <c r="B17" s="221" t="s">
        <v>104</v>
      </c>
      <c r="C17" s="221" t="s">
        <v>105</v>
      </c>
      <c r="D17" s="220">
        <v>9.55</v>
      </c>
      <c r="E17" s="220">
        <v>0.52</v>
      </c>
      <c r="F17" s="220">
        <v>9.03</v>
      </c>
    </row>
    <row r="18" spans="1:6" ht="12.75">
      <c r="A18" s="221"/>
      <c r="B18" s="221"/>
      <c r="C18" s="221"/>
      <c r="D18" s="220"/>
      <c r="E18" s="220"/>
      <c r="F18" s="220"/>
    </row>
    <row r="19" spans="1:6" ht="12.75">
      <c r="A19" s="106" t="s">
        <v>113</v>
      </c>
      <c r="B19" s="107"/>
      <c r="C19" s="107"/>
      <c r="D19" s="108"/>
      <c r="E19" s="109"/>
      <c r="F19" s="108"/>
    </row>
    <row r="20" spans="1:6" ht="18">
      <c r="A20" s="110" t="s">
        <v>114</v>
      </c>
      <c r="B20" s="110"/>
      <c r="C20" s="110"/>
      <c r="D20" s="111">
        <f>SUM(D3:D19)</f>
        <v>144.05</v>
      </c>
      <c r="E20" s="112">
        <f>SUM(E3:E19)</f>
        <v>6.49</v>
      </c>
      <c r="F20" s="111">
        <f>D20-E20</f>
        <v>137.56</v>
      </c>
    </row>
    <row r="21" spans="1:6" ht="12.75">
      <c r="A21" s="216" t="s">
        <v>115</v>
      </c>
      <c r="B21" s="216"/>
      <c r="C21" s="216"/>
      <c r="D21" s="216"/>
      <c r="E21" s="216"/>
      <c r="F21" s="216"/>
    </row>
    <row r="22" spans="1:6" ht="12.75">
      <c r="A22" s="113" t="s">
        <v>97</v>
      </c>
      <c r="B22" s="113" t="s">
        <v>98</v>
      </c>
      <c r="C22" s="113" t="s">
        <v>99</v>
      </c>
      <c r="D22" s="114" t="s">
        <v>100</v>
      </c>
      <c r="E22" s="114" t="s">
        <v>116</v>
      </c>
      <c r="F22" s="114" t="s">
        <v>102</v>
      </c>
    </row>
    <row r="23" spans="1:6" ht="12.75">
      <c r="A23" s="115" t="s">
        <v>117</v>
      </c>
      <c r="B23" s="115" t="s">
        <v>104</v>
      </c>
      <c r="C23" s="115" t="s">
        <v>105</v>
      </c>
      <c r="D23" s="116">
        <v>12</v>
      </c>
      <c r="E23" s="116">
        <v>0.67</v>
      </c>
      <c r="F23" s="116">
        <v>11.33</v>
      </c>
    </row>
    <row r="24" spans="1:6" ht="12.75">
      <c r="A24" s="115" t="s">
        <v>118</v>
      </c>
      <c r="B24" s="115" t="s">
        <v>104</v>
      </c>
      <c r="C24" s="115" t="s">
        <v>105</v>
      </c>
      <c r="D24" s="116">
        <v>5</v>
      </c>
      <c r="E24" s="116">
        <v>0.37</v>
      </c>
      <c r="F24" s="116">
        <v>4.63</v>
      </c>
    </row>
    <row r="25" spans="1:6" ht="12.75">
      <c r="A25" s="117" t="s">
        <v>113</v>
      </c>
      <c r="B25" s="117"/>
      <c r="C25" s="117"/>
      <c r="D25" s="118">
        <f>SUM(D23:D24)</f>
        <v>17</v>
      </c>
      <c r="E25" s="118">
        <f>SUM(E23:E24)</f>
        <v>1.04</v>
      </c>
      <c r="F25" s="118">
        <f>SUM(F23:F24)</f>
        <v>15.96</v>
      </c>
    </row>
    <row r="26" spans="1:6" ht="18">
      <c r="A26" s="119" t="s">
        <v>119</v>
      </c>
      <c r="B26" s="119"/>
      <c r="C26" s="119"/>
      <c r="D26" s="120">
        <f>D20+D25</f>
        <v>161.05</v>
      </c>
      <c r="E26" s="120">
        <f>E25+E20</f>
        <v>7.53</v>
      </c>
      <c r="F26" s="120">
        <f>F25+F20</f>
        <v>153.52</v>
      </c>
    </row>
    <row r="27" spans="1:6" ht="12.75">
      <c r="A27" s="216" t="s">
        <v>120</v>
      </c>
      <c r="B27" s="216"/>
      <c r="C27" s="216"/>
      <c r="D27" s="216"/>
      <c r="E27" s="216"/>
      <c r="F27" s="216"/>
    </row>
    <row r="28" spans="1:6" ht="12.75">
      <c r="A28" s="113" t="s">
        <v>97</v>
      </c>
      <c r="B28" s="113" t="s">
        <v>98</v>
      </c>
      <c r="C28" s="113" t="s">
        <v>99</v>
      </c>
      <c r="D28" s="114" t="s">
        <v>100</v>
      </c>
      <c r="E28" s="114" t="s">
        <v>116</v>
      </c>
      <c r="F28" s="114" t="s">
        <v>102</v>
      </c>
    </row>
    <row r="29" spans="1:7" s="19" customFormat="1" ht="12.75">
      <c r="A29" s="176" t="s">
        <v>162</v>
      </c>
      <c r="B29" s="115" t="s">
        <v>104</v>
      </c>
      <c r="C29" s="115" t="s">
        <v>105</v>
      </c>
      <c r="D29" s="177">
        <v>5</v>
      </c>
      <c r="E29" s="177">
        <v>0.37</v>
      </c>
      <c r="F29" s="178" t="s">
        <v>163</v>
      </c>
      <c r="G29" s="115"/>
    </row>
    <row r="30" spans="1:6" ht="12.75">
      <c r="A30" s="115" t="s">
        <v>121</v>
      </c>
      <c r="B30" s="115" t="s">
        <v>104</v>
      </c>
      <c r="C30" s="115" t="s">
        <v>105</v>
      </c>
      <c r="D30" s="116">
        <v>5</v>
      </c>
      <c r="E30" s="116">
        <v>0.37</v>
      </c>
      <c r="F30" s="116">
        <v>4.63</v>
      </c>
    </row>
    <row r="31" spans="1:6" ht="12.75">
      <c r="A31" s="115" t="s">
        <v>122</v>
      </c>
      <c r="B31" s="115" t="s">
        <v>104</v>
      </c>
      <c r="C31" s="115" t="s">
        <v>105</v>
      </c>
      <c r="D31" s="116">
        <v>50</v>
      </c>
      <c r="E31" s="116">
        <v>1.9</v>
      </c>
      <c r="F31" s="116">
        <v>48.1</v>
      </c>
    </row>
    <row r="32" spans="1:6" ht="12.75">
      <c r="A32" s="115" t="s">
        <v>123</v>
      </c>
      <c r="B32" s="115" t="s">
        <v>104</v>
      </c>
      <c r="C32" s="115" t="s">
        <v>105</v>
      </c>
      <c r="D32" s="116">
        <v>1</v>
      </c>
      <c r="E32" s="116">
        <v>0.23</v>
      </c>
      <c r="F32" s="116">
        <v>0.77</v>
      </c>
    </row>
    <row r="33" spans="1:6" ht="12.75">
      <c r="A33" s="115" t="s">
        <v>124</v>
      </c>
      <c r="B33" s="115" t="s">
        <v>104</v>
      </c>
      <c r="C33" s="115" t="s">
        <v>105</v>
      </c>
      <c r="D33" s="116">
        <v>10</v>
      </c>
      <c r="E33" s="116">
        <v>0.54</v>
      </c>
      <c r="F33" s="116">
        <v>9.46</v>
      </c>
    </row>
    <row r="34" spans="1:6" ht="12.75">
      <c r="A34" s="115" t="s">
        <v>125</v>
      </c>
      <c r="B34" s="115" t="s">
        <v>104</v>
      </c>
      <c r="C34" s="115" t="s">
        <v>105</v>
      </c>
      <c r="D34" s="116">
        <v>20</v>
      </c>
      <c r="E34" s="116">
        <v>0.88</v>
      </c>
      <c r="F34" s="116">
        <v>19.12</v>
      </c>
    </row>
    <row r="35" spans="1:6" ht="12.75">
      <c r="A35" s="117" t="s">
        <v>113</v>
      </c>
      <c r="B35" s="117"/>
      <c r="C35" s="117"/>
      <c r="D35" s="118">
        <f>SUM(D29:D34)</f>
        <v>91</v>
      </c>
      <c r="E35" s="118">
        <f>SUM(E29:E34)</f>
        <v>4.29</v>
      </c>
      <c r="F35" s="118">
        <f>SUM(F29:F34)</f>
        <v>82.08000000000001</v>
      </c>
    </row>
    <row r="36" spans="1:6" ht="18">
      <c r="A36" s="119" t="s">
        <v>126</v>
      </c>
      <c r="B36" s="119"/>
      <c r="C36" s="119"/>
      <c r="D36" s="120">
        <f>D26+D35</f>
        <v>252.05</v>
      </c>
      <c r="E36" s="120">
        <f>E35+E26</f>
        <v>11.82</v>
      </c>
      <c r="F36" s="120">
        <f>F35+F26</f>
        <v>235.60000000000002</v>
      </c>
    </row>
    <row r="37" spans="1:7" ht="12.75">
      <c r="A37" s="216" t="s">
        <v>164</v>
      </c>
      <c r="B37" s="216"/>
      <c r="C37" s="216"/>
      <c r="D37" s="216"/>
      <c r="E37" s="216"/>
      <c r="F37" s="216"/>
      <c r="G37" s="216"/>
    </row>
    <row r="38" spans="1:7" ht="58.5" customHeight="1">
      <c r="A38" s="113" t="s">
        <v>97</v>
      </c>
      <c r="B38" s="113" t="s">
        <v>98</v>
      </c>
      <c r="C38" s="113" t="s">
        <v>165</v>
      </c>
      <c r="D38" s="114" t="s">
        <v>100</v>
      </c>
      <c r="E38" s="179" t="s">
        <v>116</v>
      </c>
      <c r="F38" s="179" t="s">
        <v>102</v>
      </c>
      <c r="G38" s="181"/>
    </row>
    <row r="39" spans="1:7" ht="12.75">
      <c r="A39" s="115" t="s">
        <v>166</v>
      </c>
      <c r="B39" s="115" t="s">
        <v>104</v>
      </c>
      <c r="C39" s="115" t="s">
        <v>105</v>
      </c>
      <c r="D39" s="116">
        <v>50</v>
      </c>
      <c r="E39" s="116">
        <v>1.9</v>
      </c>
      <c r="F39" s="116">
        <v>48.1</v>
      </c>
      <c r="G39" s="182"/>
    </row>
    <row r="40" spans="1:7" ht="12.75">
      <c r="A40" s="115" t="s">
        <v>167</v>
      </c>
      <c r="B40" s="115" t="s">
        <v>104</v>
      </c>
      <c r="C40" s="115" t="s">
        <v>105</v>
      </c>
      <c r="D40" s="116">
        <v>30</v>
      </c>
      <c r="E40" s="116">
        <v>1.22</v>
      </c>
      <c r="F40" s="116">
        <v>28.78</v>
      </c>
      <c r="G40" s="182"/>
    </row>
    <row r="41" spans="1:7" ht="12.75">
      <c r="A41" s="117"/>
      <c r="B41" s="117"/>
      <c r="C41" s="117"/>
      <c r="D41" s="180">
        <f>SUM(D39:D40)</f>
        <v>80</v>
      </c>
      <c r="E41" s="180">
        <f>SUM(E39:E40)</f>
        <v>3.12</v>
      </c>
      <c r="F41" s="180">
        <f>SUM(F39:F40)</f>
        <v>76.88</v>
      </c>
      <c r="G41" s="181"/>
    </row>
    <row r="42" spans="1:7" ht="18">
      <c r="A42" s="119" t="s">
        <v>168</v>
      </c>
      <c r="B42" s="119"/>
      <c r="C42" s="119"/>
      <c r="D42" s="184">
        <f>D36+D41</f>
        <v>332.05</v>
      </c>
      <c r="E42" s="184">
        <f>E36+E41</f>
        <v>14.940000000000001</v>
      </c>
      <c r="F42" s="185">
        <f>F36+F41</f>
        <v>312.48</v>
      </c>
      <c r="G42" s="183"/>
    </row>
    <row r="46" spans="1:6" ht="66.75" customHeight="1">
      <c r="A46" s="222"/>
      <c r="B46" s="208"/>
      <c r="C46" s="208"/>
      <c r="D46" s="208"/>
      <c r="E46" s="208"/>
      <c r="F46" s="208"/>
    </row>
  </sheetData>
  <mergeCells count="53">
    <mergeCell ref="E3:E4"/>
    <mergeCell ref="F3:F4"/>
    <mergeCell ref="A37:G37"/>
    <mergeCell ref="A46:F46"/>
    <mergeCell ref="E5:E6"/>
    <mergeCell ref="F5:F6"/>
    <mergeCell ref="A3:A4"/>
    <mergeCell ref="B3:B4"/>
    <mergeCell ref="A5:A6"/>
    <mergeCell ref="B5:B6"/>
    <mergeCell ref="C5:C6"/>
    <mergeCell ref="D5:D6"/>
    <mergeCell ref="C3:C4"/>
    <mergeCell ref="D3:D4"/>
    <mergeCell ref="A7:A8"/>
    <mergeCell ref="B7:B8"/>
    <mergeCell ref="C7:C8"/>
    <mergeCell ref="D7:D8"/>
    <mergeCell ref="E11:E12"/>
    <mergeCell ref="F11:F12"/>
    <mergeCell ref="A9:A10"/>
    <mergeCell ref="B9:B10"/>
    <mergeCell ref="C9:C10"/>
    <mergeCell ref="D9:D10"/>
    <mergeCell ref="E7:E8"/>
    <mergeCell ref="F7:F8"/>
    <mergeCell ref="E9:E10"/>
    <mergeCell ref="F9:F10"/>
    <mergeCell ref="E13:E14"/>
    <mergeCell ref="F13:F14"/>
    <mergeCell ref="A11:A12"/>
    <mergeCell ref="B11:B12"/>
    <mergeCell ref="A13:A14"/>
    <mergeCell ref="B13:B14"/>
    <mergeCell ref="C13:C14"/>
    <mergeCell ref="D13:D14"/>
    <mergeCell ref="C11:C12"/>
    <mergeCell ref="D11:D12"/>
    <mergeCell ref="F17:F18"/>
    <mergeCell ref="A15:A16"/>
    <mergeCell ref="B15:B16"/>
    <mergeCell ref="C15:C16"/>
    <mergeCell ref="D15:D16"/>
    <mergeCell ref="A21:F21"/>
    <mergeCell ref="A27:F27"/>
    <mergeCell ref="A1:F1"/>
    <mergeCell ref="E15:E16"/>
    <mergeCell ref="F15:F16"/>
    <mergeCell ref="A17:A18"/>
    <mergeCell ref="B17:B18"/>
    <mergeCell ref="C17:C18"/>
    <mergeCell ref="D17:D18"/>
    <mergeCell ref="E17:E18"/>
  </mergeCells>
  <printOptions/>
  <pageMargins left="0.75" right="0.75" top="1" bottom="1" header="0.5" footer="0.5"/>
  <pageSetup orientation="portrait" paperSize="9" scale="98" r:id="rId2"/>
  <headerFooter alignWithMargins="0">
    <oddHeader>&amp;LPay Pal Donations&amp;CPNI.ORG &amp;R&amp;D</oddHeader>
    <oddFooter>&amp;L&amp;"Arial,Bold Italic"Veritee Reed Hall&amp;C&amp;P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Veritee Reed Hall</cp:lastModifiedBy>
  <cp:lastPrinted>2005-11-26T17:48:28Z</cp:lastPrinted>
  <dcterms:created xsi:type="dcterms:W3CDTF">2002-03-08T09:50:59Z</dcterms:created>
  <dcterms:modified xsi:type="dcterms:W3CDTF">2005-11-26T19:15:36Z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